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mhlwlan.sharepoint.com/sites/12555000/WorkingDocLib/06　就職氷河期世代支援係/（★一時避難用★）/03 中高年世代活躍応援プロジェクト（旧都道府県PF）を活用した支援/令和７年度/03 R8調達/【事務連絡】「令和８年度中高年世代活躍応援プロジェクト」の実施に係る準備等について/"/>
    </mc:Choice>
  </mc:AlternateContent>
  <xr:revisionPtr revIDLastSave="278" documentId="8_{EDEA691A-DCE8-410E-AB9C-9596D6488106}" xr6:coauthVersionLast="47" xr6:coauthVersionMax="47" xr10:uidLastSave="{7D3FE6D2-9368-4325-92DB-DF548B90319E}"/>
  <bookViews>
    <workbookView xWindow="-120" yWindow="-120" windowWidth="29040" windowHeight="15720" firstSheet="3" activeTab="3" xr2:uid="{00000000-000D-0000-FFFF-FFFF00000000}"/>
  </bookViews>
  <sheets>
    <sheet name="ケアサポ (091203)" sheetId="8" state="hidden" r:id="rId1"/>
    <sheet name="ケアサポ (091222)" sheetId="9" state="hidden" r:id="rId2"/>
    <sheet name="ケアサポ0127" sheetId="10" state="hidden" r:id="rId3"/>
    <sheet name="評価基準の別紙 " sheetId="31" r:id="rId4"/>
  </sheets>
  <definedNames>
    <definedName name="_xlnm._FilterDatabase" localSheetId="0" hidden="1">'ケアサポ (091203)'!$B$7:$I$31</definedName>
    <definedName name="_xlnm._FilterDatabase" localSheetId="1" hidden="1">'ケアサポ (091222)'!$B$7:$I$30</definedName>
    <definedName name="_xlnm._FilterDatabase" localSheetId="2" hidden="1">ケアサポ0127!$B$7:$I$30</definedName>
    <definedName name="_xlnm._FilterDatabase" localSheetId="3" hidden="1">'評価基準の別紙 '!$A$7:$F$30</definedName>
    <definedName name="_xlnm.Print_Area" localSheetId="0">'ケアサポ (091203)'!$B$1:$I$42</definedName>
    <definedName name="_xlnm.Print_Area" localSheetId="1">'ケアサポ (091222)'!$B$1:$I$41</definedName>
    <definedName name="_xlnm.Print_Area" localSheetId="2">ケアサポ0127!$B$1:$I$41</definedName>
    <definedName name="_xlnm.Print_Area" localSheetId="3">'評価基準の別紙 '!$A$1:$G$37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29" i="10" l="1"/>
  <c r="Z29" i="10"/>
  <c r="W29" i="10"/>
  <c r="T29" i="10"/>
  <c r="T27" i="10" s="1"/>
  <c r="Q29" i="10"/>
  <c r="L29" i="10"/>
  <c r="N29" i="10" s="1"/>
  <c r="I29" i="10"/>
  <c r="K29" i="10" s="1"/>
  <c r="AC28" i="10"/>
  <c r="AC27" i="10" s="1"/>
  <c r="Z28" i="10"/>
  <c r="W28" i="10"/>
  <c r="T28" i="10"/>
  <c r="Q28" i="10"/>
  <c r="L28" i="10"/>
  <c r="N28" i="10" s="1"/>
  <c r="N27" i="10" s="1"/>
  <c r="I28" i="10"/>
  <c r="K28" i="10" s="1"/>
  <c r="K27" i="10" s="1"/>
  <c r="Z27" i="10"/>
  <c r="W27" i="10"/>
  <c r="AC26" i="10"/>
  <c r="Z26" i="10"/>
  <c r="W26" i="10"/>
  <c r="T26" i="10"/>
  <c r="T24" i="10" s="1"/>
  <c r="Q26" i="10"/>
  <c r="Q24" i="10" s="1"/>
  <c r="L26" i="10"/>
  <c r="N26" i="10" s="1"/>
  <c r="I26" i="10"/>
  <c r="K26" i="10" s="1"/>
  <c r="AC25" i="10"/>
  <c r="Z25" i="10"/>
  <c r="Z24" i="10" s="1"/>
  <c r="W25" i="10"/>
  <c r="T25" i="10"/>
  <c r="Q25" i="10"/>
  <c r="L25" i="10"/>
  <c r="N25" i="10" s="1"/>
  <c r="I25" i="10"/>
  <c r="K25" i="10" s="1"/>
  <c r="K24" i="10" s="1"/>
  <c r="W24" i="10"/>
  <c r="I24" i="10"/>
  <c r="B24" i="10" s="1"/>
  <c r="AC23" i="10"/>
  <c r="Z23" i="10"/>
  <c r="W23" i="10"/>
  <c r="T23" i="10"/>
  <c r="Q23" i="10"/>
  <c r="L23" i="10"/>
  <c r="N23" i="10" s="1"/>
  <c r="K23" i="10"/>
  <c r="AC22" i="10"/>
  <c r="Z22" i="10"/>
  <c r="W22" i="10"/>
  <c r="T22" i="10"/>
  <c r="Q22" i="10"/>
  <c r="L22" i="10"/>
  <c r="N22" i="10" s="1"/>
  <c r="K22" i="10"/>
  <c r="AC21" i="10"/>
  <c r="Z21" i="10"/>
  <c r="W21" i="10"/>
  <c r="T21" i="10"/>
  <c r="Q21" i="10"/>
  <c r="L21" i="10"/>
  <c r="N21" i="10" s="1"/>
  <c r="K21" i="10"/>
  <c r="AC20" i="10"/>
  <c r="Z20" i="10"/>
  <c r="W20" i="10"/>
  <c r="T20" i="10"/>
  <c r="Q20" i="10"/>
  <c r="L20" i="10"/>
  <c r="N20" i="10" s="1"/>
  <c r="I20" i="10"/>
  <c r="K20" i="10" s="1"/>
  <c r="AC19" i="10"/>
  <c r="Z19" i="10"/>
  <c r="W19" i="10"/>
  <c r="T19" i="10"/>
  <c r="Q19" i="10"/>
  <c r="L19" i="10"/>
  <c r="N19" i="10" s="1"/>
  <c r="I19" i="10"/>
  <c r="K19" i="10" s="1"/>
  <c r="AC18" i="10"/>
  <c r="Z18" i="10"/>
  <c r="W18" i="10"/>
  <c r="T18" i="10"/>
  <c r="Q18" i="10"/>
  <c r="L18" i="10"/>
  <c r="N18" i="10" s="1"/>
  <c r="I18" i="10"/>
  <c r="K18" i="10" s="1"/>
  <c r="AC17" i="10"/>
  <c r="Z17" i="10"/>
  <c r="W17" i="10"/>
  <c r="T17" i="10"/>
  <c r="Q17" i="10"/>
  <c r="L17" i="10"/>
  <c r="N17" i="10" s="1"/>
  <c r="I17" i="10"/>
  <c r="K17" i="10" s="1"/>
  <c r="AC16" i="10"/>
  <c r="Z16" i="10"/>
  <c r="W16" i="10"/>
  <c r="T16" i="10"/>
  <c r="Q16" i="10"/>
  <c r="L16" i="10"/>
  <c r="N16" i="10" s="1"/>
  <c r="I16" i="10"/>
  <c r="K16" i="10" s="1"/>
  <c r="AC15" i="10"/>
  <c r="Z15" i="10"/>
  <c r="W15" i="10"/>
  <c r="T15" i="10"/>
  <c r="T13" i="10" s="1"/>
  <c r="Q15" i="10"/>
  <c r="L15" i="10"/>
  <c r="N15" i="10" s="1"/>
  <c r="I15" i="10"/>
  <c r="K15" i="10" s="1"/>
  <c r="AC14" i="10"/>
  <c r="Z14" i="10"/>
  <c r="W14" i="10"/>
  <c r="T14" i="10"/>
  <c r="Q14" i="10"/>
  <c r="L14" i="10"/>
  <c r="N14" i="10" s="1"/>
  <c r="I14" i="10"/>
  <c r="K14" i="10" s="1"/>
  <c r="AC12" i="10"/>
  <c r="AC8" i="10" s="1"/>
  <c r="Z12" i="10"/>
  <c r="W12" i="10"/>
  <c r="T12" i="10"/>
  <c r="Q12" i="10"/>
  <c r="Q8" i="10" s="1"/>
  <c r="L12" i="10"/>
  <c r="N12" i="10" s="1"/>
  <c r="I12" i="10"/>
  <c r="K12" i="10" s="1"/>
  <c r="AC11" i="10"/>
  <c r="Z11" i="10"/>
  <c r="W11" i="10"/>
  <c r="W8" i="10" s="1"/>
  <c r="T11" i="10"/>
  <c r="Q11" i="10"/>
  <c r="L11" i="10"/>
  <c r="N11" i="10" s="1"/>
  <c r="I11" i="10"/>
  <c r="K11" i="10" s="1"/>
  <c r="T8" i="10"/>
  <c r="AC29" i="9"/>
  <c r="AC28" i="9"/>
  <c r="AC27" i="9" s="1"/>
  <c r="AC26" i="9"/>
  <c r="AC24" i="9" s="1"/>
  <c r="AC25" i="9"/>
  <c r="AC23" i="9"/>
  <c r="AC22" i="9"/>
  <c r="AC21" i="9"/>
  <c r="AC20" i="9"/>
  <c r="AC19" i="9"/>
  <c r="AC18" i="9"/>
  <c r="AC17" i="9"/>
  <c r="AC16" i="9"/>
  <c r="AC15" i="9"/>
  <c r="AC14" i="9"/>
  <c r="AC12" i="9"/>
  <c r="AC11" i="9"/>
  <c r="AC8" i="9" s="1"/>
  <c r="Z29" i="9"/>
  <c r="Z28" i="9"/>
  <c r="Z27" i="9" s="1"/>
  <c r="Z26" i="9"/>
  <c r="Z25" i="9"/>
  <c r="Z24" i="9" s="1"/>
  <c r="Z23" i="9"/>
  <c r="Z22" i="9"/>
  <c r="Z21" i="9"/>
  <c r="Z20" i="9"/>
  <c r="Z19" i="9"/>
  <c r="Z18" i="9"/>
  <c r="Z17" i="9"/>
  <c r="Z16" i="9"/>
  <c r="Z15" i="9"/>
  <c r="Z14" i="9"/>
  <c r="Z12" i="9"/>
  <c r="Z11" i="9"/>
  <c r="Z8" i="9" s="1"/>
  <c r="W29" i="9"/>
  <c r="W28" i="9"/>
  <c r="W26" i="9"/>
  <c r="W25" i="9"/>
  <c r="W24" i="9" s="1"/>
  <c r="W23" i="9"/>
  <c r="W22" i="9"/>
  <c r="W21" i="9"/>
  <c r="W20" i="9"/>
  <c r="W19" i="9"/>
  <c r="W18" i="9"/>
  <c r="W17" i="9"/>
  <c r="W16" i="9"/>
  <c r="W15" i="9"/>
  <c r="W14" i="9"/>
  <c r="W12" i="9"/>
  <c r="W11" i="9"/>
  <c r="T29" i="9"/>
  <c r="T28" i="9"/>
  <c r="T27" i="9" s="1"/>
  <c r="T26" i="9"/>
  <c r="T25" i="9"/>
  <c r="T24" i="9" s="1"/>
  <c r="T23" i="9"/>
  <c r="T22" i="9"/>
  <c r="T21" i="9"/>
  <c r="T20" i="9"/>
  <c r="T19" i="9"/>
  <c r="T18" i="9"/>
  <c r="T17" i="9"/>
  <c r="T16" i="9"/>
  <c r="T15" i="9"/>
  <c r="T14" i="9"/>
  <c r="T13" i="9" s="1"/>
  <c r="T12" i="9"/>
  <c r="T11" i="9"/>
  <c r="Q29" i="9"/>
  <c r="Q28" i="9"/>
  <c r="Q27" i="9" s="1"/>
  <c r="Q26" i="9"/>
  <c r="Q25" i="9"/>
  <c r="Q24" i="9"/>
  <c r="Q23" i="9"/>
  <c r="Q22" i="9"/>
  <c r="Q21" i="9"/>
  <c r="Q20" i="9"/>
  <c r="Q19" i="9"/>
  <c r="Q18" i="9"/>
  <c r="Q17" i="9"/>
  <c r="Q16" i="9"/>
  <c r="Q15" i="9"/>
  <c r="Q14" i="9"/>
  <c r="Q12" i="9"/>
  <c r="Q11" i="9"/>
  <c r="N29" i="9"/>
  <c r="L11" i="9"/>
  <c r="N11" i="9" s="1"/>
  <c r="I11" i="9"/>
  <c r="K11" i="9" s="1"/>
  <c r="L29" i="9"/>
  <c r="I29" i="9"/>
  <c r="J29" i="9" s="1"/>
  <c r="L28" i="9"/>
  <c r="N28" i="9" s="1"/>
  <c r="I28" i="9"/>
  <c r="J28" i="9" s="1"/>
  <c r="L26" i="9"/>
  <c r="N26" i="9" s="1"/>
  <c r="I26" i="9"/>
  <c r="J26" i="9" s="1"/>
  <c r="L25" i="9"/>
  <c r="N25" i="9" s="1"/>
  <c r="I25" i="9"/>
  <c r="I24" i="9" s="1"/>
  <c r="B24" i="9" s="1"/>
  <c r="L23" i="9"/>
  <c r="N23" i="9" s="1"/>
  <c r="I23" i="9"/>
  <c r="J23" i="9" s="1"/>
  <c r="L22" i="9"/>
  <c r="N22" i="9" s="1"/>
  <c r="I22" i="9"/>
  <c r="J22" i="9" s="1"/>
  <c r="L21" i="9"/>
  <c r="N21" i="9" s="1"/>
  <c r="I21" i="9"/>
  <c r="J21" i="9" s="1"/>
  <c r="L20" i="9"/>
  <c r="N20" i="9" s="1"/>
  <c r="I20" i="9"/>
  <c r="J20" i="9"/>
  <c r="L19" i="9"/>
  <c r="N19" i="9" s="1"/>
  <c r="I19" i="9"/>
  <c r="J19" i="9" s="1"/>
  <c r="L18" i="9"/>
  <c r="N18" i="9" s="1"/>
  <c r="I18" i="9"/>
  <c r="J18" i="9" s="1"/>
  <c r="L17" i="9"/>
  <c r="N17" i="9" s="1"/>
  <c r="I17" i="9"/>
  <c r="J17" i="9" s="1"/>
  <c r="L16" i="9"/>
  <c r="N16" i="9" s="1"/>
  <c r="I16" i="9"/>
  <c r="J16" i="9" s="1"/>
  <c r="L15" i="9"/>
  <c r="N15" i="9" s="1"/>
  <c r="I15" i="9"/>
  <c r="J15" i="9" s="1"/>
  <c r="L14" i="9"/>
  <c r="N14" i="9" s="1"/>
  <c r="I14" i="9"/>
  <c r="J14" i="9"/>
  <c r="L12" i="9"/>
  <c r="N12" i="9" s="1"/>
  <c r="I12" i="9"/>
  <c r="J12" i="9" s="1"/>
  <c r="B8" i="8"/>
  <c r="I11" i="8"/>
  <c r="K11" i="8" s="1"/>
  <c r="K10" i="8" s="1"/>
  <c r="L11" i="8"/>
  <c r="N11" i="8" s="1"/>
  <c r="Q11" i="8"/>
  <c r="T11" i="8"/>
  <c r="W11" i="8"/>
  <c r="Z11" i="8"/>
  <c r="AC11" i="8"/>
  <c r="I12" i="8"/>
  <c r="K12" i="8"/>
  <c r="L12" i="8"/>
  <c r="N12" i="8" s="1"/>
  <c r="Q12" i="8"/>
  <c r="Q10" i="8" s="1"/>
  <c r="T12" i="8"/>
  <c r="T10" i="8" s="1"/>
  <c r="W12" i="8"/>
  <c r="Z12" i="8"/>
  <c r="AC12" i="8"/>
  <c r="I13" i="8"/>
  <c r="J13" i="8" s="1"/>
  <c r="K13" i="8"/>
  <c r="L13" i="8"/>
  <c r="N13" i="8"/>
  <c r="Q13" i="8"/>
  <c r="T13" i="8"/>
  <c r="W13" i="8"/>
  <c r="Z13" i="8"/>
  <c r="AC13" i="8"/>
  <c r="I15" i="8"/>
  <c r="K15" i="8" s="1"/>
  <c r="J15" i="8"/>
  <c r="L15" i="8"/>
  <c r="N15" i="8" s="1"/>
  <c r="Q15" i="8"/>
  <c r="T15" i="8"/>
  <c r="W15" i="8"/>
  <c r="Z15" i="8"/>
  <c r="AC15" i="8"/>
  <c r="I16" i="8"/>
  <c r="J16" i="8" s="1"/>
  <c r="K16" i="8"/>
  <c r="L16" i="8"/>
  <c r="N16" i="8" s="1"/>
  <c r="Q16" i="8"/>
  <c r="T16" i="8"/>
  <c r="W16" i="8"/>
  <c r="Z16" i="8"/>
  <c r="AC16" i="8"/>
  <c r="I17" i="8"/>
  <c r="K17" i="8" s="1"/>
  <c r="J17" i="8"/>
  <c r="L17" i="8"/>
  <c r="N17" i="8" s="1"/>
  <c r="Q17" i="8"/>
  <c r="T17" i="8"/>
  <c r="W17" i="8"/>
  <c r="Z17" i="8"/>
  <c r="AC17" i="8"/>
  <c r="I18" i="8"/>
  <c r="K18" i="8" s="1"/>
  <c r="L18" i="8"/>
  <c r="N18" i="8" s="1"/>
  <c r="Q18" i="8"/>
  <c r="T18" i="8"/>
  <c r="W18" i="8"/>
  <c r="Z18" i="8"/>
  <c r="AC18" i="8"/>
  <c r="I19" i="8"/>
  <c r="K19" i="8" s="1"/>
  <c r="L19" i="8"/>
  <c r="N19" i="8" s="1"/>
  <c r="Q19" i="8"/>
  <c r="T19" i="8"/>
  <c r="W19" i="8"/>
  <c r="Z19" i="8"/>
  <c r="AC19" i="8"/>
  <c r="I20" i="8"/>
  <c r="K20" i="8" s="1"/>
  <c r="L20" i="8"/>
  <c r="N20" i="8" s="1"/>
  <c r="Q20" i="8"/>
  <c r="T20" i="8"/>
  <c r="W20" i="8"/>
  <c r="Z20" i="8"/>
  <c r="AC20" i="8"/>
  <c r="I21" i="8"/>
  <c r="J21" i="8" s="1"/>
  <c r="L21" i="8"/>
  <c r="N21" i="8" s="1"/>
  <c r="Q21" i="8"/>
  <c r="T21" i="8"/>
  <c r="W21" i="8"/>
  <c r="Z21" i="8"/>
  <c r="AC21" i="8"/>
  <c r="I22" i="8"/>
  <c r="K22" i="8" s="1"/>
  <c r="J22" i="8"/>
  <c r="L22" i="8"/>
  <c r="N22" i="8" s="1"/>
  <c r="Q22" i="8"/>
  <c r="T22" i="8"/>
  <c r="W22" i="8"/>
  <c r="Z22" i="8"/>
  <c r="AC22" i="8"/>
  <c r="I23" i="8"/>
  <c r="J23" i="8"/>
  <c r="K23" i="8"/>
  <c r="L23" i="8"/>
  <c r="N23" i="8" s="1"/>
  <c r="Q23" i="8"/>
  <c r="T23" i="8"/>
  <c r="W23" i="8"/>
  <c r="Z23" i="8"/>
  <c r="AC23" i="8"/>
  <c r="I24" i="8"/>
  <c r="K24" i="8" s="1"/>
  <c r="J24" i="8"/>
  <c r="L24" i="8"/>
  <c r="N24" i="8" s="1"/>
  <c r="Q24" i="8"/>
  <c r="T24" i="8"/>
  <c r="W24" i="8"/>
  <c r="Z24" i="8"/>
  <c r="AC24" i="8"/>
  <c r="I26" i="8"/>
  <c r="K26" i="8" s="1"/>
  <c r="K25" i="8" s="1"/>
  <c r="J26" i="8"/>
  <c r="L26" i="8"/>
  <c r="N26" i="8"/>
  <c r="N25" i="8"/>
  <c r="Q26" i="8"/>
  <c r="Q25" i="8" s="1"/>
  <c r="T26" i="8"/>
  <c r="T25" i="8"/>
  <c r="W26" i="8"/>
  <c r="W25" i="8" s="1"/>
  <c r="Z26" i="8"/>
  <c r="Z25" i="8"/>
  <c r="AC26" i="8"/>
  <c r="AC25" i="8" s="1"/>
  <c r="I27" i="8"/>
  <c r="K27" i="8" s="1"/>
  <c r="L27" i="8"/>
  <c r="N27" i="8"/>
  <c r="Q27" i="8"/>
  <c r="T27" i="8"/>
  <c r="W27" i="8"/>
  <c r="Z27" i="8"/>
  <c r="AC27" i="8"/>
  <c r="I29" i="8"/>
  <c r="K29" i="8" s="1"/>
  <c r="L29" i="8"/>
  <c r="N29" i="8"/>
  <c r="Q29" i="8"/>
  <c r="T29" i="8"/>
  <c r="W29" i="8"/>
  <c r="Z29" i="8"/>
  <c r="AC29" i="8"/>
  <c r="I30" i="8"/>
  <c r="J30" i="8" s="1"/>
  <c r="L30" i="8"/>
  <c r="N30" i="8"/>
  <c r="Q30" i="8"/>
  <c r="Q28" i="8" s="1"/>
  <c r="T30" i="8"/>
  <c r="W30" i="8"/>
  <c r="Z30" i="8"/>
  <c r="AC30" i="8"/>
  <c r="AC28" i="8" s="1"/>
  <c r="I10" i="8"/>
  <c r="B10" i="8" s="1"/>
  <c r="J12" i="8"/>
  <c r="K12" i="9"/>
  <c r="K14" i="9"/>
  <c r="K29" i="9"/>
  <c r="K16" i="9"/>
  <c r="K20" i="9"/>
  <c r="K22" i="9"/>
  <c r="K26" i="9"/>
  <c r="K28" i="9"/>
  <c r="Z8" i="10" l="1"/>
  <c r="K27" i="9"/>
  <c r="AC10" i="8"/>
  <c r="I13" i="9"/>
  <c r="B13" i="9" s="1"/>
  <c r="J25" i="9"/>
  <c r="J19" i="8"/>
  <c r="J18" i="8"/>
  <c r="K25" i="9"/>
  <c r="K24" i="9" s="1"/>
  <c r="T8" i="9"/>
  <c r="T30" i="9" s="1"/>
  <c r="W8" i="9"/>
  <c r="AC13" i="9"/>
  <c r="Q27" i="10"/>
  <c r="N28" i="8"/>
  <c r="K21" i="9"/>
  <c r="J11" i="8"/>
  <c r="AC24" i="10"/>
  <c r="AC14" i="8"/>
  <c r="J10" i="8"/>
  <c r="J24" i="9"/>
  <c r="N27" i="9"/>
  <c r="W13" i="9"/>
  <c r="N8" i="10"/>
  <c r="W13" i="10"/>
  <c r="W30" i="10" s="1"/>
  <c r="Z13" i="10"/>
  <c r="Q13" i="10"/>
  <c r="Q30" i="10" s="1"/>
  <c r="AC13" i="10"/>
  <c r="I14" i="8"/>
  <c r="B14" i="8" s="1"/>
  <c r="K18" i="9"/>
  <c r="T28" i="8"/>
  <c r="Z14" i="8"/>
  <c r="K17" i="9"/>
  <c r="K21" i="8"/>
  <c r="W14" i="8"/>
  <c r="W31" i="8" s="1"/>
  <c r="W10" i="8"/>
  <c r="N10" i="8"/>
  <c r="N31" i="8" s="1"/>
  <c r="Q8" i="9"/>
  <c r="W27" i="9"/>
  <c r="I8" i="10"/>
  <c r="J8" i="10" s="1"/>
  <c r="Q14" i="8"/>
  <c r="Q31" i="8" s="1"/>
  <c r="N24" i="9"/>
  <c r="W28" i="8"/>
  <c r="Z28" i="8"/>
  <c r="J27" i="8"/>
  <c r="J25" i="8" s="1"/>
  <c r="J20" i="8"/>
  <c r="T14" i="8"/>
  <c r="T31" i="8" s="1"/>
  <c r="Z10" i="8"/>
  <c r="Z31" i="8" s="1"/>
  <c r="Q13" i="9"/>
  <c r="Q30" i="9" s="1"/>
  <c r="Z13" i="9"/>
  <c r="Z30" i="9" s="1"/>
  <c r="N14" i="8"/>
  <c r="AC30" i="9"/>
  <c r="N8" i="9"/>
  <c r="K14" i="8"/>
  <c r="N13" i="9"/>
  <c r="N24" i="10"/>
  <c r="K30" i="8"/>
  <c r="K28" i="8" s="1"/>
  <c r="J13" i="9"/>
  <c r="K23" i="9"/>
  <c r="K19" i="9"/>
  <c r="K15" i="9"/>
  <c r="I25" i="8"/>
  <c r="B25" i="8" s="1"/>
  <c r="J29" i="8"/>
  <c r="I28" i="8"/>
  <c r="I8" i="9"/>
  <c r="J11" i="10"/>
  <c r="J12" i="10"/>
  <c r="J25" i="10"/>
  <c r="J26" i="10"/>
  <c r="Z30" i="10"/>
  <c r="I27" i="9"/>
  <c r="J11" i="9"/>
  <c r="AC30" i="10"/>
  <c r="J14" i="10"/>
  <c r="J15" i="10"/>
  <c r="J16" i="10"/>
  <c r="J17" i="10"/>
  <c r="J18" i="10"/>
  <c r="J19" i="10"/>
  <c r="J28" i="10"/>
  <c r="J29" i="10"/>
  <c r="T30" i="10"/>
  <c r="I13" i="10"/>
  <c r="J13" i="10" s="1"/>
  <c r="N13" i="10"/>
  <c r="N30" i="10" s="1"/>
  <c r="I27" i="10"/>
  <c r="J27" i="10" s="1"/>
  <c r="B8" i="10"/>
  <c r="K13" i="10"/>
  <c r="K30" i="10" s="1"/>
  <c r="J20" i="10"/>
  <c r="J21" i="10"/>
  <c r="J22" i="10"/>
  <c r="J23" i="10"/>
  <c r="B27" i="10"/>
  <c r="AC31" i="8" l="1"/>
  <c r="K31" i="8"/>
  <c r="W30" i="9"/>
  <c r="J14" i="8"/>
  <c r="I31" i="8"/>
  <c r="B31" i="8" s="1"/>
  <c r="J24" i="10"/>
  <c r="J30" i="10" s="1"/>
  <c r="K13" i="9"/>
  <c r="K30" i="9" s="1"/>
  <c r="N30" i="9"/>
  <c r="B13" i="10"/>
  <c r="I30" i="9"/>
  <c r="B30" i="9" s="1"/>
  <c r="B8" i="9"/>
  <c r="J8" i="9"/>
  <c r="J28" i="8"/>
  <c r="J31" i="8" s="1"/>
  <c r="B28" i="8"/>
  <c r="I30" i="10"/>
  <c r="B30" i="10" s="1"/>
  <c r="J27" i="9"/>
  <c r="B27" i="9"/>
  <c r="J30" i="9" l="1"/>
</calcChain>
</file>

<file path=xl/sharedStrings.xml><?xml version="1.0" encoding="utf-8"?>
<sst xmlns="http://schemas.openxmlformats.org/spreadsheetml/2006/main" count="419" uniqueCount="138">
  <si>
    <t>労災ケアサポート事業の企画競争に係る評価基準及び採点表</t>
    <rPh sb="0" eb="2">
      <t>ロウサイ</t>
    </rPh>
    <rPh sb="8" eb="10">
      <t>ジギョウ</t>
    </rPh>
    <rPh sb="22" eb="23">
      <t>オヨ</t>
    </rPh>
    <rPh sb="24" eb="26">
      <t>サイテン</t>
    </rPh>
    <rPh sb="26" eb="27">
      <t>オモテ</t>
    </rPh>
    <phoneticPr fontId="1"/>
  </si>
  <si>
    <t>　標記については、下記のとおりとする。</t>
  </si>
  <si>
    <t>評価項目</t>
  </si>
  <si>
    <t>内　　　容</t>
  </si>
  <si>
    <t>必須</t>
    <rPh sb="0" eb="2">
      <t>ヒッス</t>
    </rPh>
    <phoneticPr fontId="1"/>
  </si>
  <si>
    <t>重点</t>
    <rPh sb="0" eb="2">
      <t>ジュウテン</t>
    </rPh>
    <phoneticPr fontId="1"/>
  </si>
  <si>
    <t>委員1人の評価点</t>
    <rPh sb="0" eb="2">
      <t>イイン</t>
    </rPh>
    <rPh sb="3" eb="4">
      <t>リ</t>
    </rPh>
    <rPh sb="5" eb="8">
      <t>ヒョウカテン</t>
    </rPh>
    <phoneticPr fontId="1"/>
  </si>
  <si>
    <t>合計点</t>
    <rPh sb="0" eb="3">
      <t>ゴウケイテン</t>
    </rPh>
    <phoneticPr fontId="1"/>
  </si>
  <si>
    <t>委員採点合計</t>
    <rPh sb="0" eb="2">
      <t>イイン</t>
    </rPh>
    <rPh sb="2" eb="4">
      <t>サイテン</t>
    </rPh>
    <rPh sb="4" eb="6">
      <t>ゴウケイ</t>
    </rPh>
    <phoneticPr fontId="1"/>
  </si>
  <si>
    <t>委員１採点</t>
    <rPh sb="0" eb="2">
      <t>イイン</t>
    </rPh>
    <rPh sb="3" eb="5">
      <t>サイテン</t>
    </rPh>
    <phoneticPr fontId="1"/>
  </si>
  <si>
    <t>委員２採点</t>
    <rPh sb="0" eb="2">
      <t>イイン</t>
    </rPh>
    <rPh sb="3" eb="5">
      <t>サイテン</t>
    </rPh>
    <phoneticPr fontId="1"/>
  </si>
  <si>
    <t>委員３採点</t>
    <rPh sb="0" eb="2">
      <t>イイン</t>
    </rPh>
    <rPh sb="3" eb="5">
      <t>サイテン</t>
    </rPh>
    <phoneticPr fontId="1"/>
  </si>
  <si>
    <t>委員４採点</t>
    <rPh sb="0" eb="2">
      <t>イイン</t>
    </rPh>
    <rPh sb="3" eb="5">
      <t>サイテン</t>
    </rPh>
    <phoneticPr fontId="1"/>
  </si>
  <si>
    <t>委員５採点</t>
    <rPh sb="0" eb="2">
      <t>イイン</t>
    </rPh>
    <rPh sb="3" eb="5">
      <t>サイテン</t>
    </rPh>
    <phoneticPr fontId="1"/>
  </si>
  <si>
    <t>採点等</t>
    <rPh sb="0" eb="2">
      <t>サイテン</t>
    </rPh>
    <rPh sb="2" eb="3">
      <t>トウ</t>
    </rPh>
    <phoneticPr fontId="1"/>
  </si>
  <si>
    <t>比重</t>
    <rPh sb="0" eb="2">
      <t>ヒジュウ</t>
    </rPh>
    <phoneticPr fontId="1"/>
  </si>
  <si>
    <t>評価点</t>
    <rPh sb="0" eb="3">
      <t>ヒョウカテン</t>
    </rPh>
    <phoneticPr fontId="1"/>
  </si>
  <si>
    <t>(評価点×5)</t>
    <rPh sb="1" eb="4">
      <t>ヒョウカテン</t>
    </rPh>
    <phoneticPr fontId="1"/>
  </si>
  <si>
    <t>配点</t>
    <rPh sb="0" eb="2">
      <t>ハイテン</t>
    </rPh>
    <phoneticPr fontId="1"/>
  </si>
  <si>
    <t>評定点</t>
    <rPh sb="0" eb="2">
      <t>ヒョウテイ</t>
    </rPh>
    <rPh sb="2" eb="3">
      <t>テン</t>
    </rPh>
    <phoneticPr fontId="1"/>
  </si>
  <si>
    <t>(1)</t>
    <phoneticPr fontId="1"/>
  </si>
  <si>
    <t>事業実施にあたっての基本的な考え方として、内容欄に係るものが提示されているか、またそれは適正なものであるか。</t>
    <rPh sb="21" eb="23">
      <t>ナイヨウ</t>
    </rPh>
    <rPh sb="23" eb="24">
      <t>ラン</t>
    </rPh>
    <rPh sb="25" eb="26">
      <t>カカ</t>
    </rPh>
    <rPh sb="30" eb="32">
      <t>テイジ</t>
    </rPh>
    <rPh sb="44" eb="46">
      <t>テキセイ</t>
    </rPh>
    <phoneticPr fontId="1"/>
  </si>
  <si>
    <t xml:space="preserve">・仕様書記載の業務について全て提案されているか。
・本事業の趣旨、目的を理解し、その実施に当たっての理念、基本的な考え方が示されているか。
・仕様書等記載の遵守事項について全て遵守すると記載されているか。
・個人情報漏洩防止の措置が的確に採られているか。特に厚生労働省セキュリティポリシーを満たしたものとなっているか。
・委託費の経理を他の事業の経理と区分して経理することとなっているか。
</t>
    <rPh sb="1" eb="4">
      <t>シヨウショ</t>
    </rPh>
    <rPh sb="4" eb="6">
      <t>キサイ</t>
    </rPh>
    <rPh sb="7" eb="9">
      <t>ギョウム</t>
    </rPh>
    <rPh sb="13" eb="14">
      <t>スベ</t>
    </rPh>
    <rPh sb="15" eb="17">
      <t>テイアン</t>
    </rPh>
    <rPh sb="26" eb="29">
      <t>ホンジギョウ</t>
    </rPh>
    <rPh sb="30" eb="32">
      <t>シュシ</t>
    </rPh>
    <rPh sb="33" eb="35">
      <t>モクテキ</t>
    </rPh>
    <rPh sb="36" eb="38">
      <t>リカイ</t>
    </rPh>
    <rPh sb="42" eb="44">
      <t>ジッシ</t>
    </rPh>
    <rPh sb="45" eb="46">
      <t>ア</t>
    </rPh>
    <rPh sb="50" eb="52">
      <t>リネン</t>
    </rPh>
    <rPh sb="53" eb="56">
      <t>キホンテキ</t>
    </rPh>
    <rPh sb="57" eb="58">
      <t>カンガ</t>
    </rPh>
    <rPh sb="59" eb="60">
      <t>カタ</t>
    </rPh>
    <rPh sb="61" eb="62">
      <t>シメ</t>
    </rPh>
    <rPh sb="71" eb="74">
      <t>シヨウショ</t>
    </rPh>
    <rPh sb="74" eb="75">
      <t>トウ</t>
    </rPh>
    <rPh sb="75" eb="77">
      <t>キサイ</t>
    </rPh>
    <rPh sb="78" eb="80">
      <t>ジュンシュ</t>
    </rPh>
    <rPh sb="80" eb="82">
      <t>ジコウ</t>
    </rPh>
    <rPh sb="86" eb="87">
      <t>スベ</t>
    </rPh>
    <rPh sb="88" eb="90">
      <t>ジュンシュ</t>
    </rPh>
    <rPh sb="93" eb="95">
      <t>キサイ</t>
    </rPh>
    <rPh sb="104" eb="106">
      <t>コジン</t>
    </rPh>
    <rPh sb="106" eb="108">
      <t>ジョウホウ</t>
    </rPh>
    <rPh sb="108" eb="110">
      <t>ロウエイ</t>
    </rPh>
    <rPh sb="110" eb="112">
      <t>ボウシ</t>
    </rPh>
    <rPh sb="113" eb="115">
      <t>ソチ</t>
    </rPh>
    <rPh sb="116" eb="118">
      <t>テキカク</t>
    </rPh>
    <rPh sb="119" eb="120">
      <t>ト</t>
    </rPh>
    <rPh sb="127" eb="128">
      <t>トク</t>
    </rPh>
    <rPh sb="129" eb="131">
      <t>コウセイ</t>
    </rPh>
    <rPh sb="131" eb="134">
      <t>ロウドウショウ</t>
    </rPh>
    <rPh sb="145" eb="146">
      <t>ミ</t>
    </rPh>
    <rPh sb="161" eb="164">
      <t>イタクヒ</t>
    </rPh>
    <rPh sb="165" eb="167">
      <t>ケイリ</t>
    </rPh>
    <rPh sb="168" eb="169">
      <t>タ</t>
    </rPh>
    <rPh sb="170" eb="172">
      <t>ジギョウ</t>
    </rPh>
    <rPh sb="173" eb="175">
      <t>ケイリ</t>
    </rPh>
    <rPh sb="176" eb="178">
      <t>クブン</t>
    </rPh>
    <rPh sb="180" eb="182">
      <t>ケイリ</t>
    </rPh>
    <phoneticPr fontId="1"/>
  </si>
  <si>
    <t>○</t>
    <phoneticPr fontId="1"/>
  </si>
  <si>
    <t>合・否</t>
    <rPh sb="0" eb="1">
      <t>ゴウ</t>
    </rPh>
    <rPh sb="2" eb="3">
      <t>ヒ</t>
    </rPh>
    <phoneticPr fontId="1"/>
  </si>
  <si>
    <t>-</t>
    <phoneticPr fontId="1"/>
  </si>
  <si>
    <t>組織・人員体制に関し、本事業を実施するに当たり適当なものであるか。</t>
    <rPh sb="8" eb="9">
      <t>カン</t>
    </rPh>
    <rPh sb="11" eb="14">
      <t>ホンジギョウ</t>
    </rPh>
    <rPh sb="15" eb="17">
      <t>ジッシ</t>
    </rPh>
    <rPh sb="20" eb="21">
      <t>ア</t>
    </rPh>
    <rPh sb="23" eb="25">
      <t>テキトウ</t>
    </rPh>
    <phoneticPr fontId="1"/>
  </si>
  <si>
    <t>・本部組織、配置する人員の職種、資格、専門性、配置数等及びその組織体制</t>
    <rPh sb="1" eb="3">
      <t>ホンブ</t>
    </rPh>
    <rPh sb="3" eb="5">
      <t>ソシキ</t>
    </rPh>
    <rPh sb="6" eb="8">
      <t>ハイチ</t>
    </rPh>
    <rPh sb="19" eb="22">
      <t>センモンセイ</t>
    </rPh>
    <phoneticPr fontId="1"/>
  </si>
  <si>
    <t>(2)</t>
    <phoneticPr fontId="1"/>
  </si>
  <si>
    <t>実施体制の確保とその確実性に関し、本事業を実施するに当たり適当なものであるか。</t>
    <rPh sb="29" eb="31">
      <t>テキトウ</t>
    </rPh>
    <phoneticPr fontId="1"/>
  </si>
  <si>
    <t>・22年4月1日から全国において均質かつ適切に対応できる体制の確保及びその手法</t>
    <phoneticPr fontId="1"/>
  </si>
  <si>
    <t>○</t>
  </si>
  <si>
    <t>(3)</t>
    <phoneticPr fontId="1"/>
  </si>
  <si>
    <t>事業実施に当たり必要とされる専門性を有しているか。</t>
    <rPh sb="0" eb="2">
      <t>ジギョウ</t>
    </rPh>
    <rPh sb="2" eb="4">
      <t>ジッシ</t>
    </rPh>
    <rPh sb="5" eb="6">
      <t>ア</t>
    </rPh>
    <rPh sb="8" eb="10">
      <t>ヒツヨウ</t>
    </rPh>
    <rPh sb="14" eb="17">
      <t>センモンセイ</t>
    </rPh>
    <rPh sb="18" eb="19">
      <t>ユウ</t>
    </rPh>
    <phoneticPr fontId="1"/>
  </si>
  <si>
    <t>重度被災労働者の介護、看護、健康管理に関する専門的知識を有しているか</t>
    <rPh sb="0" eb="2">
      <t>ジュウド</t>
    </rPh>
    <rPh sb="2" eb="4">
      <t>ヒサイ</t>
    </rPh>
    <rPh sb="4" eb="7">
      <t>ロウドウシャ</t>
    </rPh>
    <rPh sb="8" eb="10">
      <t>カイゴ</t>
    </rPh>
    <rPh sb="11" eb="13">
      <t>カンゴ</t>
    </rPh>
    <rPh sb="14" eb="16">
      <t>ケンコウ</t>
    </rPh>
    <rPh sb="16" eb="18">
      <t>カンリ</t>
    </rPh>
    <rPh sb="19" eb="20">
      <t>カン</t>
    </rPh>
    <rPh sb="22" eb="25">
      <t>センモンテキ</t>
    </rPh>
    <rPh sb="25" eb="27">
      <t>チシキ</t>
    </rPh>
    <rPh sb="28" eb="29">
      <t>ユウ</t>
    </rPh>
    <phoneticPr fontId="1"/>
  </si>
  <si>
    <t>「重度被災労働者及びその家族を対象とした訪問形式による指導の実施」の実施に関し、内容欄①～③に掲げる事項は仕様書等に照らし適当なものであるか。</t>
    <rPh sb="1" eb="3">
      <t>ジュウド</t>
    </rPh>
    <rPh sb="3" eb="5">
      <t>ヒサイ</t>
    </rPh>
    <rPh sb="5" eb="8">
      <t>ロウドウシャ</t>
    </rPh>
    <rPh sb="8" eb="9">
      <t>オヨ</t>
    </rPh>
    <rPh sb="12" eb="14">
      <t>カゾク</t>
    </rPh>
    <rPh sb="15" eb="17">
      <t>タイショウ</t>
    </rPh>
    <rPh sb="20" eb="22">
      <t>ホウモン</t>
    </rPh>
    <rPh sb="22" eb="24">
      <t>ケイシキ</t>
    </rPh>
    <rPh sb="27" eb="29">
      <t>シドウ</t>
    </rPh>
    <rPh sb="30" eb="32">
      <t>ジッシ</t>
    </rPh>
    <rPh sb="34" eb="36">
      <t>ジッシ</t>
    </rPh>
    <phoneticPr fontId="1"/>
  </si>
  <si>
    <t>①業務内容、指導事項、実施体制について</t>
    <rPh sb="1" eb="3">
      <t>ギョウム</t>
    </rPh>
    <rPh sb="3" eb="5">
      <t>ナイヨウ</t>
    </rPh>
    <rPh sb="6" eb="8">
      <t>シドウ</t>
    </rPh>
    <rPh sb="8" eb="10">
      <t>ジコウ</t>
    </rPh>
    <rPh sb="11" eb="13">
      <t>ジッシ</t>
    </rPh>
    <rPh sb="13" eb="15">
      <t>タイセイ</t>
    </rPh>
    <phoneticPr fontId="1"/>
  </si>
  <si>
    <t>②実施基準について</t>
    <rPh sb="1" eb="3">
      <t>ジッシ</t>
    </rPh>
    <rPh sb="3" eb="5">
      <t>キジュン</t>
    </rPh>
    <phoneticPr fontId="1"/>
  </si>
  <si>
    <t>③業務処理の流れその他について</t>
    <rPh sb="1" eb="3">
      <t>ギョウム</t>
    </rPh>
    <rPh sb="3" eb="5">
      <t>ショリ</t>
    </rPh>
    <rPh sb="6" eb="7">
      <t>ナガ</t>
    </rPh>
    <rPh sb="10" eb="11">
      <t>タ</t>
    </rPh>
    <phoneticPr fontId="1"/>
  </si>
  <si>
    <t>「労災ホームヘルプサービス及び労災ホームヘルパー養成研修の実施」に関し、内容欄①～③に掲げる事項は仕様書等に照らし適当なものであるか。</t>
    <rPh sb="33" eb="34">
      <t>カン</t>
    </rPh>
    <rPh sb="36" eb="38">
      <t>ナイヨウ</t>
    </rPh>
    <rPh sb="38" eb="39">
      <t>ラン</t>
    </rPh>
    <rPh sb="43" eb="44">
      <t>カカ</t>
    </rPh>
    <rPh sb="46" eb="48">
      <t>ジコウ</t>
    </rPh>
    <rPh sb="49" eb="52">
      <t>シヨウショ</t>
    </rPh>
    <rPh sb="52" eb="53">
      <t>トウ</t>
    </rPh>
    <rPh sb="54" eb="55">
      <t>テ</t>
    </rPh>
    <rPh sb="57" eb="59">
      <t>テキトウ</t>
    </rPh>
    <phoneticPr fontId="1"/>
  </si>
  <si>
    <t>その他本事業を行うにあたり必要となる業務の実施に関し、内容欄①～④に掲げる事項についての実施方針及び手法は適当なものであるか。</t>
    <rPh sb="24" eb="25">
      <t>カン</t>
    </rPh>
    <rPh sb="27" eb="29">
      <t>ナイヨウ</t>
    </rPh>
    <rPh sb="29" eb="30">
      <t>ラン</t>
    </rPh>
    <rPh sb="34" eb="35">
      <t>カカ</t>
    </rPh>
    <rPh sb="37" eb="39">
      <t>ジコウ</t>
    </rPh>
    <rPh sb="44" eb="46">
      <t>ジッシ</t>
    </rPh>
    <rPh sb="46" eb="48">
      <t>ホウシン</t>
    </rPh>
    <rPh sb="48" eb="49">
      <t>オヨ</t>
    </rPh>
    <rPh sb="50" eb="52">
      <t>シュホウ</t>
    </rPh>
    <rPh sb="53" eb="55">
      <t>テキトウ</t>
    </rPh>
    <phoneticPr fontId="1"/>
  </si>
  <si>
    <t>①労災年金受給者への周知・広報の実施方針及び手法</t>
    <phoneticPr fontId="1"/>
  </si>
  <si>
    <t>②事業における質の維持・向上のための措置</t>
    <rPh sb="1" eb="3">
      <t>ジギョウ</t>
    </rPh>
    <rPh sb="7" eb="8">
      <t>シツ</t>
    </rPh>
    <rPh sb="9" eb="11">
      <t>イジ</t>
    </rPh>
    <rPh sb="12" eb="14">
      <t>コウジョウ</t>
    </rPh>
    <rPh sb="18" eb="20">
      <t>ソチ</t>
    </rPh>
    <phoneticPr fontId="1"/>
  </si>
  <si>
    <t>③アンケート調査の実施方針及び手法</t>
    <phoneticPr fontId="1"/>
  </si>
  <si>
    <t>④業務計画及び指導実績の作成及び記録方法</t>
    <phoneticPr fontId="1"/>
  </si>
  <si>
    <t>これまでの事業実績は、本事業を受託するに当たり評価できるものであるか。</t>
    <rPh sb="11" eb="14">
      <t>ホンジギョウ</t>
    </rPh>
    <rPh sb="15" eb="17">
      <t>ジュタク</t>
    </rPh>
    <rPh sb="20" eb="21">
      <t>ア</t>
    </rPh>
    <rPh sb="23" eb="25">
      <t>ヒョウカ</t>
    </rPh>
    <phoneticPr fontId="1"/>
  </si>
  <si>
    <t>・応募者の類似事業に関する事業実施状況、規模、職員体制、利用者からの評価、事務処理状況</t>
    <rPh sb="23" eb="25">
      <t>ショクイン</t>
    </rPh>
    <rPh sb="25" eb="27">
      <t>タイセイ</t>
    </rPh>
    <rPh sb="28" eb="31">
      <t>リヨウシャ</t>
    </rPh>
    <rPh sb="34" eb="36">
      <t>ヒョウカ</t>
    </rPh>
    <rPh sb="37" eb="39">
      <t>ジム</t>
    </rPh>
    <rPh sb="39" eb="41">
      <t>ショリ</t>
    </rPh>
    <rPh sb="41" eb="43">
      <t>ジョウキョウ</t>
    </rPh>
    <phoneticPr fontId="1"/>
  </si>
  <si>
    <t>・応募者の類似事業に関するこれまでの契約実績</t>
    <rPh sb="18" eb="20">
      <t>ケイヤク</t>
    </rPh>
    <rPh sb="20" eb="22">
      <t>ジッセキ</t>
    </rPh>
    <phoneticPr fontId="1"/>
  </si>
  <si>
    <t>経費内訳書で企画実現のために必要な経費内訳が示されているか</t>
    <rPh sb="0" eb="2">
      <t>ケイヒ</t>
    </rPh>
    <rPh sb="2" eb="4">
      <t>ウチワケ</t>
    </rPh>
    <rPh sb="4" eb="5">
      <t>ショ</t>
    </rPh>
    <rPh sb="6" eb="8">
      <t>キカク</t>
    </rPh>
    <rPh sb="8" eb="10">
      <t>ジツゲン</t>
    </rPh>
    <rPh sb="14" eb="16">
      <t>ヒツヨウ</t>
    </rPh>
    <rPh sb="17" eb="19">
      <t>ケイヒ</t>
    </rPh>
    <rPh sb="19" eb="21">
      <t>ウチワケ</t>
    </rPh>
    <rPh sb="22" eb="23">
      <t>シメ</t>
    </rPh>
    <phoneticPr fontId="1"/>
  </si>
  <si>
    <t>・経費の積算内訳の妥当性</t>
    <rPh sb="1" eb="3">
      <t>ケイヒ</t>
    </rPh>
    <rPh sb="4" eb="6">
      <t>セキサン</t>
    </rPh>
    <rPh sb="6" eb="8">
      <t>ウチワケ</t>
    </rPh>
    <rPh sb="9" eb="12">
      <t>ダトウセイ</t>
    </rPh>
    <phoneticPr fontId="1"/>
  </si>
  <si>
    <t>その他特記事項に関し、評価できるものであるか。</t>
    <rPh sb="3" eb="5">
      <t>トッキ</t>
    </rPh>
    <rPh sb="5" eb="7">
      <t>ジコウ</t>
    </rPh>
    <rPh sb="8" eb="9">
      <t>カン</t>
    </rPh>
    <rPh sb="11" eb="13">
      <t>ヒョウカ</t>
    </rPh>
    <phoneticPr fontId="1"/>
  </si>
  <si>
    <t>・特記事項がある場合、本事業への影響度により評価</t>
    <phoneticPr fontId="1"/>
  </si>
  <si>
    <t>（※）合計点は、各委員の持ち点(200点）×委員人数（5名）＝1,000点満点とする。</t>
    <rPh sb="3" eb="6">
      <t>ゴウケイテン</t>
    </rPh>
    <rPh sb="8" eb="11">
      <t>カクイイン</t>
    </rPh>
    <rPh sb="12" eb="13">
      <t>モ</t>
    </rPh>
    <rPh sb="14" eb="15">
      <t>テン</t>
    </rPh>
    <rPh sb="19" eb="20">
      <t>テン</t>
    </rPh>
    <rPh sb="22" eb="24">
      <t>イイン</t>
    </rPh>
    <rPh sb="24" eb="26">
      <t>ニンズウ</t>
    </rPh>
    <rPh sb="28" eb="29">
      <t>メイ</t>
    </rPh>
    <rPh sb="36" eb="37">
      <t>テン</t>
    </rPh>
    <rPh sb="37" eb="39">
      <t>マンテン</t>
    </rPh>
    <phoneticPr fontId="1"/>
  </si>
  <si>
    <t>（※）「官公庁等」には、中央省庁及びその出先機関のみならず、地方公共団体、政府関係機関を含む。</t>
    <phoneticPr fontId="1"/>
  </si>
  <si>
    <t>（※）各評価項目の配点＝評定点×比重</t>
    <rPh sb="3" eb="6">
      <t>カクヒョウカ</t>
    </rPh>
    <rPh sb="6" eb="8">
      <t>コウモク</t>
    </rPh>
    <rPh sb="9" eb="11">
      <t>ハイテン</t>
    </rPh>
    <rPh sb="12" eb="14">
      <t>ヒョウテイ</t>
    </rPh>
    <rPh sb="14" eb="15">
      <t>テン</t>
    </rPh>
    <rPh sb="16" eb="18">
      <t>ヒジュウ</t>
    </rPh>
    <phoneticPr fontId="1"/>
  </si>
  <si>
    <t>業務実施の基本方針の適格性</t>
  </si>
  <si>
    <t>・本事業の趣旨、目的を理解し、その実施に当たっての理念、基本的な考え方が示されているか。
・仕様書記載の業務について全て提案されているか。
・各都道府県に本事業を行うための専用スペースを確保しているか。
・本事業を全国において、一括して実施する内容となっているか。
・仕様書等記載の遵守事項について全て遵守すると記載されているか。
・個人情報漏洩防止の措置が的確に採られているか。
・委託費の経理を他の事業の経理と区分して経理することとなっているか。</t>
    <rPh sb="46" eb="49">
      <t>シヨウショ</t>
    </rPh>
    <rPh sb="49" eb="51">
      <t>キサイ</t>
    </rPh>
    <rPh sb="52" eb="54">
      <t>ギョウム</t>
    </rPh>
    <rPh sb="58" eb="59">
      <t>スベ</t>
    </rPh>
    <rPh sb="60" eb="62">
      <t>テイアン</t>
    </rPh>
    <rPh sb="71" eb="72">
      <t>カク</t>
    </rPh>
    <rPh sb="72" eb="76">
      <t>トドウフケン</t>
    </rPh>
    <rPh sb="77" eb="78">
      <t>ホン</t>
    </rPh>
    <rPh sb="78" eb="80">
      <t>ジギョウ</t>
    </rPh>
    <rPh sb="81" eb="82">
      <t>オコナ</t>
    </rPh>
    <rPh sb="86" eb="88">
      <t>センヨウ</t>
    </rPh>
    <rPh sb="93" eb="95">
      <t>カクホ</t>
    </rPh>
    <rPh sb="103" eb="104">
      <t>ホン</t>
    </rPh>
    <rPh sb="104" eb="106">
      <t>ジギョウ</t>
    </rPh>
    <rPh sb="122" eb="124">
      <t>ナイヨウ</t>
    </rPh>
    <rPh sb="134" eb="137">
      <t>シヨウショ</t>
    </rPh>
    <rPh sb="137" eb="138">
      <t>トウ</t>
    </rPh>
    <rPh sb="138" eb="140">
      <t>キサイ</t>
    </rPh>
    <rPh sb="141" eb="143">
      <t>ジュンシュ</t>
    </rPh>
    <rPh sb="143" eb="145">
      <t>ジコウ</t>
    </rPh>
    <rPh sb="149" eb="150">
      <t>スベ</t>
    </rPh>
    <rPh sb="151" eb="153">
      <t>ジュンシュ</t>
    </rPh>
    <rPh sb="156" eb="158">
      <t>キサイ</t>
    </rPh>
    <rPh sb="167" eb="169">
      <t>コジン</t>
    </rPh>
    <rPh sb="169" eb="171">
      <t>ジョウホウ</t>
    </rPh>
    <rPh sb="171" eb="173">
      <t>ロウエイ</t>
    </rPh>
    <rPh sb="173" eb="175">
      <t>ボウシ</t>
    </rPh>
    <rPh sb="176" eb="178">
      <t>ソチ</t>
    </rPh>
    <rPh sb="179" eb="181">
      <t>テキカク</t>
    </rPh>
    <rPh sb="182" eb="183">
      <t>ト</t>
    </rPh>
    <rPh sb="192" eb="195">
      <t>イタクヒ</t>
    </rPh>
    <rPh sb="196" eb="198">
      <t>ケイリ</t>
    </rPh>
    <rPh sb="199" eb="200">
      <t>タ</t>
    </rPh>
    <rPh sb="201" eb="203">
      <t>ジギョウ</t>
    </rPh>
    <rPh sb="204" eb="206">
      <t>ケイリ</t>
    </rPh>
    <rPh sb="207" eb="209">
      <t>クブン</t>
    </rPh>
    <rPh sb="211" eb="213">
      <t>ケイリ</t>
    </rPh>
    <phoneticPr fontId="1"/>
  </si>
  <si>
    <t>(2)</t>
  </si>
  <si>
    <t>組織としての業務実施能力等</t>
    <rPh sb="0" eb="2">
      <t>ソシキ</t>
    </rPh>
    <rPh sb="6" eb="8">
      <t>ギョウム</t>
    </rPh>
    <rPh sb="8" eb="10">
      <t>ジッシ</t>
    </rPh>
    <rPh sb="10" eb="12">
      <t>ノウリョク</t>
    </rPh>
    <rPh sb="12" eb="13">
      <t>トウ</t>
    </rPh>
    <phoneticPr fontId="1"/>
  </si>
  <si>
    <t>・契約後直ちに事業を実施できる体制であるか。</t>
    <rPh sb="1" eb="4">
      <t>ケイヤクゴ</t>
    </rPh>
    <rPh sb="4" eb="5">
      <t>タダ</t>
    </rPh>
    <rPh sb="7" eb="9">
      <t>ジギョウ</t>
    </rPh>
    <rPh sb="10" eb="12">
      <t>ジッシ</t>
    </rPh>
    <rPh sb="15" eb="17">
      <t>タイセイ</t>
    </rPh>
    <phoneticPr fontId="1"/>
  </si>
  <si>
    <t>合・否</t>
  </si>
  <si>
    <t>-</t>
  </si>
  <si>
    <t>組織・人員体制について</t>
    <rPh sb="0" eb="2">
      <t>ソシキ</t>
    </rPh>
    <rPh sb="3" eb="5">
      <t>ジンイン</t>
    </rPh>
    <phoneticPr fontId="1"/>
  </si>
  <si>
    <t>・本部組織、配置する人員の職種、資格、専門性、配置数等及びその組織体制</t>
    <rPh sb="1" eb="3">
      <t>ホンブ</t>
    </rPh>
    <rPh sb="3" eb="5">
      <t>ソシキ</t>
    </rPh>
    <rPh sb="6" eb="8">
      <t>ハイチ</t>
    </rPh>
    <rPh sb="10" eb="12">
      <t>ジンイン</t>
    </rPh>
    <rPh sb="13" eb="15">
      <t>ショクシュ</t>
    </rPh>
    <rPh sb="16" eb="18">
      <t>シカク</t>
    </rPh>
    <rPh sb="19" eb="22">
      <t>センモンセイ</t>
    </rPh>
    <rPh sb="23" eb="26">
      <t>ハイチスウ</t>
    </rPh>
    <rPh sb="26" eb="27">
      <t>トウ</t>
    </rPh>
    <rPh sb="27" eb="28">
      <t>オヨ</t>
    </rPh>
    <rPh sb="31" eb="33">
      <t>ソシキ</t>
    </rPh>
    <rPh sb="33" eb="35">
      <t>タイセイ</t>
    </rPh>
    <phoneticPr fontId="1"/>
  </si>
  <si>
    <t>・重度被災労働者の介護、看護、健康管理に関する専門的知識を有しているか</t>
    <rPh sb="1" eb="3">
      <t>ジュウド</t>
    </rPh>
    <rPh sb="3" eb="5">
      <t>ヒサイ</t>
    </rPh>
    <rPh sb="5" eb="8">
      <t>ロウドウシャ</t>
    </rPh>
    <rPh sb="9" eb="11">
      <t>カイゴ</t>
    </rPh>
    <rPh sb="12" eb="14">
      <t>カンゴ</t>
    </rPh>
    <rPh sb="15" eb="17">
      <t>ケンコウ</t>
    </rPh>
    <rPh sb="17" eb="19">
      <t>カンリ</t>
    </rPh>
    <rPh sb="20" eb="21">
      <t>カン</t>
    </rPh>
    <rPh sb="23" eb="26">
      <t>センモンテキ</t>
    </rPh>
    <rPh sb="26" eb="28">
      <t>チシキ</t>
    </rPh>
    <rPh sb="29" eb="30">
      <t>ユウ</t>
    </rPh>
    <phoneticPr fontId="1"/>
  </si>
  <si>
    <t>「重度被災労働者及びその家族を対象とした訪問形式による指導の実施」の実施について</t>
    <rPh sb="1" eb="3">
      <t>ジュウド</t>
    </rPh>
    <rPh sb="3" eb="5">
      <t>ヒサイ</t>
    </rPh>
    <rPh sb="5" eb="8">
      <t>ロウドウシャ</t>
    </rPh>
    <rPh sb="8" eb="9">
      <t>オヨ</t>
    </rPh>
    <rPh sb="12" eb="14">
      <t>カゾク</t>
    </rPh>
    <rPh sb="15" eb="17">
      <t>タイショウ</t>
    </rPh>
    <rPh sb="20" eb="22">
      <t>ホウモン</t>
    </rPh>
    <rPh sb="22" eb="24">
      <t>ケイシキ</t>
    </rPh>
    <rPh sb="27" eb="29">
      <t>シドウ</t>
    </rPh>
    <rPh sb="30" eb="32">
      <t>ジッシ</t>
    </rPh>
    <rPh sb="34" eb="36">
      <t>ジッシ</t>
    </rPh>
    <phoneticPr fontId="1"/>
  </si>
  <si>
    <t>①業務内容、支援事項、実施体制について</t>
    <rPh sb="1" eb="3">
      <t>ギョウム</t>
    </rPh>
    <rPh sb="3" eb="5">
      <t>ナイヨウ</t>
    </rPh>
    <rPh sb="6" eb="8">
      <t>シエン</t>
    </rPh>
    <rPh sb="8" eb="10">
      <t>ジコウ</t>
    </rPh>
    <rPh sb="11" eb="13">
      <t>ジッシ</t>
    </rPh>
    <rPh sb="13" eb="15">
      <t>タイセイ</t>
    </rPh>
    <phoneticPr fontId="1"/>
  </si>
  <si>
    <t>「労災ホームヘルプサービス及び労災ホームヘルパー養成研修の実施」について</t>
    <phoneticPr fontId="1"/>
  </si>
  <si>
    <t>その他本事業を行うにあたり必要となる業務の実施について</t>
    <phoneticPr fontId="1"/>
  </si>
  <si>
    <t>これまでの事業実績について</t>
    <phoneticPr fontId="1"/>
  </si>
  <si>
    <t>企画実現のために必要な経費内訳について</t>
    <rPh sb="0" eb="2">
      <t>キカク</t>
    </rPh>
    <rPh sb="2" eb="4">
      <t>ジツゲン</t>
    </rPh>
    <rPh sb="8" eb="10">
      <t>ヒツヨウ</t>
    </rPh>
    <rPh sb="11" eb="13">
      <t>ケイヒ</t>
    </rPh>
    <rPh sb="13" eb="15">
      <t>ウチワケ</t>
    </rPh>
    <phoneticPr fontId="1"/>
  </si>
  <si>
    <t>その他特記事項について</t>
    <rPh sb="3" eb="5">
      <t>トッキ</t>
    </rPh>
    <rPh sb="5" eb="7">
      <t>ジコウ</t>
    </rPh>
    <phoneticPr fontId="1"/>
  </si>
  <si>
    <t>・本事業の趣旨、目的を理解し、その実施に当たっての理念、基本的な考え方が示されているか。
・仕様書記載の業務について全て提案されているか。
・本事業を全国において、一括して実施する内容となっているか。
・仕様書等記載の遵守事項について全て遵守すると記載されているか。
・委託費の経理を他の事業の経理と区分して経理することとなっているか。</t>
    <rPh sb="46" eb="49">
      <t>シヨウショ</t>
    </rPh>
    <rPh sb="49" eb="51">
      <t>キサイ</t>
    </rPh>
    <rPh sb="52" eb="54">
      <t>ギョウム</t>
    </rPh>
    <rPh sb="58" eb="59">
      <t>スベ</t>
    </rPh>
    <rPh sb="60" eb="62">
      <t>テイアン</t>
    </rPh>
    <rPh sb="71" eb="72">
      <t>ホン</t>
    </rPh>
    <rPh sb="72" eb="74">
      <t>ジギョウ</t>
    </rPh>
    <rPh sb="90" eb="92">
      <t>ナイヨウ</t>
    </rPh>
    <rPh sb="102" eb="105">
      <t>シヨウショ</t>
    </rPh>
    <rPh sb="105" eb="106">
      <t>トウ</t>
    </rPh>
    <rPh sb="106" eb="108">
      <t>キサイ</t>
    </rPh>
    <rPh sb="109" eb="111">
      <t>ジュンシュ</t>
    </rPh>
    <rPh sb="111" eb="113">
      <t>ジコウ</t>
    </rPh>
    <rPh sb="117" eb="118">
      <t>スベ</t>
    </rPh>
    <rPh sb="119" eb="121">
      <t>ジュンシュ</t>
    </rPh>
    <rPh sb="124" eb="126">
      <t>キサイ</t>
    </rPh>
    <rPh sb="135" eb="138">
      <t>イタクヒ</t>
    </rPh>
    <rPh sb="139" eb="141">
      <t>ケイリ</t>
    </rPh>
    <rPh sb="142" eb="143">
      <t>タ</t>
    </rPh>
    <rPh sb="144" eb="146">
      <t>ジギョウ</t>
    </rPh>
    <rPh sb="147" eb="149">
      <t>ケイリ</t>
    </rPh>
    <rPh sb="150" eb="152">
      <t>クブン</t>
    </rPh>
    <rPh sb="154" eb="156">
      <t>ケイリ</t>
    </rPh>
    <phoneticPr fontId="1"/>
  </si>
  <si>
    <t>・配置する人員の職種、資格、専門性、配置数等及びその組織体制</t>
    <rPh sb="1" eb="3">
      <t>ハイチ</t>
    </rPh>
    <rPh sb="5" eb="7">
      <t>ジンイン</t>
    </rPh>
    <rPh sb="8" eb="10">
      <t>ショクシュ</t>
    </rPh>
    <rPh sb="11" eb="13">
      <t>シカク</t>
    </rPh>
    <rPh sb="14" eb="17">
      <t>センモンセイ</t>
    </rPh>
    <rPh sb="18" eb="21">
      <t>ハイチスウ</t>
    </rPh>
    <rPh sb="21" eb="22">
      <t>トウ</t>
    </rPh>
    <rPh sb="22" eb="23">
      <t>オヨ</t>
    </rPh>
    <rPh sb="26" eb="28">
      <t>ソシキ</t>
    </rPh>
    <rPh sb="28" eb="30">
      <t>タイセイ</t>
    </rPh>
    <phoneticPr fontId="1"/>
  </si>
  <si>
    <t>「65歳未満の重度被災労働者及びその家族を対象とした訪問形式による指導の実施」の実施について</t>
    <rPh sb="3" eb="6">
      <t>サイミマン</t>
    </rPh>
    <rPh sb="7" eb="9">
      <t>ジュウド</t>
    </rPh>
    <rPh sb="9" eb="11">
      <t>ヒサイ</t>
    </rPh>
    <rPh sb="11" eb="14">
      <t>ロウドウシャ</t>
    </rPh>
    <rPh sb="14" eb="15">
      <t>オヨ</t>
    </rPh>
    <rPh sb="18" eb="20">
      <t>カゾク</t>
    </rPh>
    <rPh sb="21" eb="23">
      <t>タイショウ</t>
    </rPh>
    <rPh sb="26" eb="28">
      <t>ホウモン</t>
    </rPh>
    <rPh sb="28" eb="30">
      <t>ケイシキ</t>
    </rPh>
    <rPh sb="33" eb="35">
      <t>シドウ</t>
    </rPh>
    <rPh sb="36" eb="38">
      <t>ジッシ</t>
    </rPh>
    <rPh sb="40" eb="42">
      <t>ジッシ</t>
    </rPh>
    <phoneticPr fontId="1"/>
  </si>
  <si>
    <t>①業務内容、実施体制について</t>
    <rPh sb="1" eb="3">
      <t>ギョウム</t>
    </rPh>
    <rPh sb="3" eb="5">
      <t>ナイヨウ</t>
    </rPh>
    <rPh sb="6" eb="8">
      <t>ジッシ</t>
    </rPh>
    <rPh sb="8" eb="10">
      <t>タイセイ</t>
    </rPh>
    <phoneticPr fontId="1"/>
  </si>
  <si>
    <t>・広報周知の実施方法
・事業の質の向上のための措置
・アンケート調査の実施方法及び手法
・業務計画及び支援実績の作成及び報告方法
・職員証明書の携帯の遵守
・苦情等への対応
・個人情報の保護への対応
・備品等の管理
・書類の整備及び保存
・関係機関との連携及び協力体制の確立</t>
    <rPh sb="1" eb="3">
      <t>コウホウ</t>
    </rPh>
    <rPh sb="3" eb="5">
      <t>シュウチ</t>
    </rPh>
    <rPh sb="6" eb="8">
      <t>ジッシ</t>
    </rPh>
    <rPh sb="8" eb="10">
      <t>ホウホウ</t>
    </rPh>
    <rPh sb="12" eb="14">
      <t>ジギョウ</t>
    </rPh>
    <rPh sb="15" eb="16">
      <t>シツ</t>
    </rPh>
    <rPh sb="17" eb="19">
      <t>コウジョウ</t>
    </rPh>
    <rPh sb="23" eb="25">
      <t>ソチ</t>
    </rPh>
    <rPh sb="32" eb="34">
      <t>チョウサ</t>
    </rPh>
    <rPh sb="35" eb="37">
      <t>ジッシ</t>
    </rPh>
    <rPh sb="37" eb="39">
      <t>ホウホウ</t>
    </rPh>
    <rPh sb="39" eb="40">
      <t>オヨ</t>
    </rPh>
    <rPh sb="41" eb="43">
      <t>シュホウ</t>
    </rPh>
    <rPh sb="45" eb="47">
      <t>ギョウム</t>
    </rPh>
    <rPh sb="47" eb="49">
      <t>ケイカク</t>
    </rPh>
    <rPh sb="49" eb="50">
      <t>オヨ</t>
    </rPh>
    <rPh sb="51" eb="53">
      <t>シエン</t>
    </rPh>
    <rPh sb="53" eb="55">
      <t>ジッセキ</t>
    </rPh>
    <rPh sb="56" eb="58">
      <t>サクセイ</t>
    </rPh>
    <rPh sb="58" eb="59">
      <t>オヨ</t>
    </rPh>
    <rPh sb="60" eb="62">
      <t>ホウコク</t>
    </rPh>
    <rPh sb="62" eb="64">
      <t>ホウホウ</t>
    </rPh>
    <rPh sb="66" eb="68">
      <t>ショクイン</t>
    </rPh>
    <rPh sb="68" eb="71">
      <t>ショウメイショ</t>
    </rPh>
    <rPh sb="72" eb="74">
      <t>ケイタイ</t>
    </rPh>
    <rPh sb="75" eb="77">
      <t>ジュンシュ</t>
    </rPh>
    <rPh sb="79" eb="81">
      <t>クジョウ</t>
    </rPh>
    <rPh sb="81" eb="82">
      <t>トウ</t>
    </rPh>
    <rPh sb="84" eb="86">
      <t>タイオウ</t>
    </rPh>
    <rPh sb="88" eb="90">
      <t>コジン</t>
    </rPh>
    <rPh sb="90" eb="92">
      <t>ジョウホウ</t>
    </rPh>
    <rPh sb="93" eb="95">
      <t>ホゴ</t>
    </rPh>
    <rPh sb="97" eb="99">
      <t>タイオウ</t>
    </rPh>
    <rPh sb="101" eb="104">
      <t>ビヒントウ</t>
    </rPh>
    <rPh sb="105" eb="107">
      <t>カンリ</t>
    </rPh>
    <rPh sb="109" eb="111">
      <t>ショルイ</t>
    </rPh>
    <rPh sb="112" eb="114">
      <t>セイビ</t>
    </rPh>
    <rPh sb="114" eb="115">
      <t>オヨ</t>
    </rPh>
    <rPh sb="116" eb="118">
      <t>ホゾン</t>
    </rPh>
    <rPh sb="120" eb="122">
      <t>カンケイ</t>
    </rPh>
    <rPh sb="122" eb="124">
      <t>キカン</t>
    </rPh>
    <rPh sb="126" eb="128">
      <t>レンケイ</t>
    </rPh>
    <rPh sb="128" eb="129">
      <t>オヨ</t>
    </rPh>
    <rPh sb="130" eb="132">
      <t>キョウリョク</t>
    </rPh>
    <rPh sb="132" eb="134">
      <t>タイセイ</t>
    </rPh>
    <rPh sb="135" eb="137">
      <t>カクリツ</t>
    </rPh>
    <phoneticPr fontId="1"/>
  </si>
  <si>
    <t>/30</t>
    <phoneticPr fontId="1"/>
  </si>
  <si>
    <t>(1)</t>
  </si>
  <si>
    <t>・本事業の趣旨・目的や前提となる中高年世代の現状・課題を理解し、その実施に当たっての理念、基本的な考え方が示されているか。
・仕様書記載の業務について提案されているか。
・委託要項等記載の遵守事項について全て遵守すると記載されているか。
・委託費の経理を他の事業の経理と区分して経理することとなっているか。</t>
    <rPh sb="5" eb="7">
      <t>シュシ</t>
    </rPh>
    <rPh sb="16" eb="19">
      <t>チュウコウネン</t>
    </rPh>
    <rPh sb="63" eb="66">
      <t>シヨウショ</t>
    </rPh>
    <rPh sb="66" eb="68">
      <t>キサイ</t>
    </rPh>
    <rPh sb="69" eb="71">
      <t>ギョウム</t>
    </rPh>
    <rPh sb="75" eb="77">
      <t>テイアン</t>
    </rPh>
    <rPh sb="86" eb="88">
      <t>イタク</t>
    </rPh>
    <rPh sb="88" eb="90">
      <t>ヨウコウ</t>
    </rPh>
    <rPh sb="90" eb="91">
      <t>トウ</t>
    </rPh>
    <rPh sb="91" eb="93">
      <t>キサイ</t>
    </rPh>
    <rPh sb="94" eb="96">
      <t>ジュンシュ</t>
    </rPh>
    <rPh sb="96" eb="98">
      <t>ジコウ</t>
    </rPh>
    <rPh sb="102" eb="103">
      <t>スベ</t>
    </rPh>
    <rPh sb="104" eb="106">
      <t>ジュンシュ</t>
    </rPh>
    <rPh sb="109" eb="111">
      <t>キサイ</t>
    </rPh>
    <rPh sb="120" eb="123">
      <t>イタクヒ</t>
    </rPh>
    <rPh sb="124" eb="126">
      <t>ケイリ</t>
    </rPh>
    <rPh sb="127" eb="128">
      <t>タ</t>
    </rPh>
    <rPh sb="129" eb="131">
      <t>ジギョウ</t>
    </rPh>
    <rPh sb="132" eb="134">
      <t>ケイリ</t>
    </rPh>
    <rPh sb="135" eb="137">
      <t>クブン</t>
    </rPh>
    <rPh sb="139" eb="141">
      <t>ケイリ</t>
    </rPh>
    <phoneticPr fontId="1"/>
  </si>
  <si>
    <t>●</t>
  </si>
  <si>
    <t>/10</t>
    <phoneticPr fontId="1"/>
  </si>
  <si>
    <t>※２</t>
    <phoneticPr fontId="1"/>
  </si>
  <si>
    <t>・本事業を遂行可能な体制・人員が整備されているか（２　事業実施方法での評価を除く）。
・統括責任者、事業担当者等の事業遂行体制、役割分担等、責任の所在が明確に示されているか。
・再委託をする業務がある場合、再委託の業務内容等が明確に示されているか。</t>
    <rPh sb="1" eb="2">
      <t>ホン</t>
    </rPh>
    <rPh sb="2" eb="4">
      <t>ジギョウ</t>
    </rPh>
    <rPh sb="5" eb="7">
      <t>スイコウ</t>
    </rPh>
    <rPh sb="7" eb="9">
      <t>カノウ</t>
    </rPh>
    <rPh sb="10" eb="12">
      <t>タイセイ</t>
    </rPh>
    <rPh sb="13" eb="15">
      <t>ジンイン</t>
    </rPh>
    <rPh sb="16" eb="18">
      <t>セイビ</t>
    </rPh>
    <rPh sb="27" eb="29">
      <t>ジギョウ</t>
    </rPh>
    <rPh sb="29" eb="31">
      <t>ジッシ</t>
    </rPh>
    <rPh sb="31" eb="33">
      <t>ホウホウ</t>
    </rPh>
    <rPh sb="35" eb="37">
      <t>ヒョウカ</t>
    </rPh>
    <rPh sb="38" eb="39">
      <t>ノゾ</t>
    </rPh>
    <rPh sb="44" eb="46">
      <t>トウカツ</t>
    </rPh>
    <rPh sb="46" eb="49">
      <t>セキニンシャ</t>
    </rPh>
    <rPh sb="50" eb="52">
      <t>ジギョウ</t>
    </rPh>
    <rPh sb="52" eb="54">
      <t>タントウ</t>
    </rPh>
    <rPh sb="54" eb="55">
      <t>シャ</t>
    </rPh>
    <rPh sb="55" eb="56">
      <t>トウ</t>
    </rPh>
    <rPh sb="57" eb="59">
      <t>ジギョウ</t>
    </rPh>
    <rPh sb="59" eb="61">
      <t>スイコウ</t>
    </rPh>
    <rPh sb="61" eb="63">
      <t>タイセイ</t>
    </rPh>
    <rPh sb="64" eb="66">
      <t>ヤクワリ</t>
    </rPh>
    <rPh sb="66" eb="68">
      <t>ブンタン</t>
    </rPh>
    <rPh sb="68" eb="69">
      <t>トウ</t>
    </rPh>
    <rPh sb="70" eb="72">
      <t>セキニン</t>
    </rPh>
    <rPh sb="73" eb="75">
      <t>ショザイ</t>
    </rPh>
    <rPh sb="76" eb="78">
      <t>メイカク</t>
    </rPh>
    <rPh sb="79" eb="80">
      <t>シメ</t>
    </rPh>
    <rPh sb="89" eb="92">
      <t>サイイタク</t>
    </rPh>
    <rPh sb="95" eb="97">
      <t>ギョウム</t>
    </rPh>
    <rPh sb="100" eb="102">
      <t>バアイ</t>
    </rPh>
    <rPh sb="103" eb="106">
      <t>サイイタク</t>
    </rPh>
    <rPh sb="107" eb="109">
      <t>ギョウム</t>
    </rPh>
    <rPh sb="109" eb="111">
      <t>ナイヨウ</t>
    </rPh>
    <rPh sb="111" eb="112">
      <t>トウ</t>
    </rPh>
    <rPh sb="113" eb="115">
      <t>メイカク</t>
    </rPh>
    <rPh sb="116" eb="117">
      <t>シメ</t>
    </rPh>
    <phoneticPr fontId="1"/>
  </si>
  <si>
    <t>(3)</t>
  </si>
  <si>
    <t>その他本事業を行うに当たり必要となる業務の実施について</t>
    <rPh sb="10" eb="11">
      <t>ア</t>
    </rPh>
    <phoneticPr fontId="1"/>
  </si>
  <si>
    <t>/10</t>
  </si>
  <si>
    <t>２　事業実施方法（/120点）</t>
    <rPh sb="13" eb="14">
      <t>テン</t>
    </rPh>
    <phoneticPr fontId="1"/>
  </si>
  <si>
    <t>/120</t>
    <phoneticPr fontId="1"/>
  </si>
  <si>
    <t>０・４・１２・２０</t>
    <phoneticPr fontId="1"/>
  </si>
  <si>
    <t>/20</t>
    <phoneticPr fontId="1"/>
  </si>
  <si>
    <t>※１</t>
    <phoneticPr fontId="1"/>
  </si>
  <si>
    <t>②都道府県協議会の実施計画を踏まえたうえで、必須項目は適切に選定されているか。
・大変優れている＝１０点
・優れている＝６点
・優れているレベルよりやや劣る＝２点
・劣っている＝０点</t>
    <rPh sb="1" eb="5">
      <t>トドウフケン</t>
    </rPh>
    <rPh sb="5" eb="8">
      <t>キョウギカイ</t>
    </rPh>
    <rPh sb="9" eb="11">
      <t>ジッシ</t>
    </rPh>
    <rPh sb="11" eb="13">
      <t>ケイカク</t>
    </rPh>
    <rPh sb="14" eb="15">
      <t>フ</t>
    </rPh>
    <rPh sb="22" eb="24">
      <t>ヒッス</t>
    </rPh>
    <rPh sb="24" eb="26">
      <t>コウモク</t>
    </rPh>
    <rPh sb="27" eb="29">
      <t>テキセツ</t>
    </rPh>
    <rPh sb="30" eb="32">
      <t>センテイ</t>
    </rPh>
    <phoneticPr fontId="1"/>
  </si>
  <si>
    <t>０・２・６・１０</t>
    <phoneticPr fontId="1"/>
  </si>
  <si>
    <t>③各事業の内容は適切か。利用者ニーズを踏まえた事業構成となっているか。
・大変優れている＝３０点
・優れている＝１８点
・優れているレベルよりやや劣る＝６点
・劣っている＝０点</t>
    <rPh sb="1" eb="2">
      <t>カク</t>
    </rPh>
    <rPh sb="2" eb="4">
      <t>ジギョウ</t>
    </rPh>
    <rPh sb="5" eb="7">
      <t>ナイヨウ</t>
    </rPh>
    <rPh sb="8" eb="10">
      <t>テキセツ</t>
    </rPh>
    <rPh sb="12" eb="15">
      <t>リヨウシャ</t>
    </rPh>
    <rPh sb="19" eb="20">
      <t>フ</t>
    </rPh>
    <rPh sb="23" eb="25">
      <t>ジギョウ</t>
    </rPh>
    <rPh sb="25" eb="27">
      <t>コウセイ</t>
    </rPh>
    <phoneticPr fontId="1"/>
  </si>
  <si>
    <t>０・６・１８・３０</t>
    <phoneticPr fontId="1"/>
  </si>
  <si>
    <t>④各事業の実施体制について、効果的、効率的な人員配置（経験・能力に応じた配置など）となっているか。
・大変優れている＝１０点
・優れている＝６点
・優れているレベルよりやや劣る＝２点
・劣っている＝０点</t>
    <rPh sb="1" eb="2">
      <t>カク</t>
    </rPh>
    <rPh sb="2" eb="4">
      <t>ジギョウ</t>
    </rPh>
    <rPh sb="5" eb="7">
      <t>ジッシ</t>
    </rPh>
    <rPh sb="7" eb="9">
      <t>タイセイ</t>
    </rPh>
    <rPh sb="14" eb="17">
      <t>コウカテキ</t>
    </rPh>
    <rPh sb="18" eb="21">
      <t>コウリツテキ</t>
    </rPh>
    <rPh sb="22" eb="24">
      <t>ジンイン</t>
    </rPh>
    <rPh sb="24" eb="26">
      <t>ハイチ</t>
    </rPh>
    <rPh sb="27" eb="29">
      <t>ケイケン</t>
    </rPh>
    <rPh sb="30" eb="32">
      <t>ノウリョク</t>
    </rPh>
    <rPh sb="33" eb="34">
      <t>オウ</t>
    </rPh>
    <rPh sb="36" eb="38">
      <t>ハイチ</t>
    </rPh>
    <phoneticPr fontId="1"/>
  </si>
  <si>
    <t>⑤各事業の計画は適切か。全体スケジュールが適切に立てられているか。
・大変優れている＝１０点
・優れている＝６点
・優れているレベルよりやや劣る＝２点
・劣っている＝０点</t>
    <rPh sb="1" eb="4">
      <t>カクジギョウ</t>
    </rPh>
    <rPh sb="12" eb="14">
      <t>ゼンタイ</t>
    </rPh>
    <rPh sb="21" eb="23">
      <t>テキセツ</t>
    </rPh>
    <rPh sb="24" eb="25">
      <t>タ</t>
    </rPh>
    <phoneticPr fontId="1"/>
  </si>
  <si>
    <t>⑥事業の波及効果が見込まれるか。事業終了後も事業実施効果が見込まれるか。
・大変優れている＝２０点
・優れている＝１２点
・優れているレベルよりやや劣る＝４点
・劣っている＝０点</t>
    <rPh sb="1" eb="3">
      <t>ジギョウ</t>
    </rPh>
    <rPh sb="4" eb="6">
      <t>ハキュウ</t>
    </rPh>
    <rPh sb="6" eb="8">
      <t>コウカ</t>
    </rPh>
    <rPh sb="9" eb="11">
      <t>ミコ</t>
    </rPh>
    <rPh sb="16" eb="18">
      <t>ジギョウ</t>
    </rPh>
    <rPh sb="18" eb="20">
      <t>シュウリョウ</t>
    </rPh>
    <rPh sb="20" eb="21">
      <t>ゴ</t>
    </rPh>
    <rPh sb="22" eb="24">
      <t>ジギョウ</t>
    </rPh>
    <rPh sb="24" eb="26">
      <t>ジッシ</t>
    </rPh>
    <rPh sb="26" eb="28">
      <t>コウカ</t>
    </rPh>
    <rPh sb="29" eb="31">
      <t>ミコ</t>
    </rPh>
    <phoneticPr fontId="1"/>
  </si>
  <si>
    <t>女性活躍推進法に基づく認定（えるぼし認定企業、プラチナえるぼし認定企業）等</t>
    <rPh sb="31" eb="33">
      <t>ニンテイ</t>
    </rPh>
    <rPh sb="33" eb="35">
      <t>キギョウ</t>
    </rPh>
    <rPh sb="36" eb="37">
      <t>トウ</t>
    </rPh>
    <phoneticPr fontId="1"/>
  </si>
  <si>
    <t>下記のいずれに該当するか
 ・プラチナえるぼしの認定を受けている＝１０点
 ・３段階目（認定基準５つ全てが○となっている）＝８点
 ・２段階目（認定基準５つのうち３～４つが○となっている）＝６点
 ・１段階目（認定基準５つのうち１～２つが○となっている）＝４点
 ・行動計画を策定している＝２点</t>
    <rPh sb="24" eb="26">
      <t>ニンテイ</t>
    </rPh>
    <rPh sb="27" eb="28">
      <t>ウ</t>
    </rPh>
    <rPh sb="35" eb="36">
      <t>テン</t>
    </rPh>
    <rPh sb="40" eb="43">
      <t>ダンカイメ</t>
    </rPh>
    <rPh sb="44" eb="46">
      <t>ニンテイ</t>
    </rPh>
    <rPh sb="46" eb="48">
      <t>キジュン</t>
    </rPh>
    <rPh sb="50" eb="51">
      <t>スベ</t>
    </rPh>
    <rPh sb="63" eb="64">
      <t>テン</t>
    </rPh>
    <rPh sb="96" eb="97">
      <t>テン</t>
    </rPh>
    <rPh sb="129" eb="130">
      <t>テン</t>
    </rPh>
    <rPh sb="133" eb="135">
      <t>コウドウ</t>
    </rPh>
    <rPh sb="135" eb="137">
      <t>ケイカク</t>
    </rPh>
    <rPh sb="138" eb="140">
      <t>サクテイ</t>
    </rPh>
    <rPh sb="146" eb="147">
      <t>テン</t>
    </rPh>
    <phoneticPr fontId="2"/>
  </si>
  <si>
    <t>０・２・４・
６・８・１０</t>
    <phoneticPr fontId="1"/>
  </si>
  <si>
    <t>次世代法に基づく認定
（くるみん認定企業、トライくるみん認定企業、プラチナくるみん認定企業）等</t>
    <rPh sb="28" eb="30">
      <t>ニンテイ</t>
    </rPh>
    <rPh sb="30" eb="32">
      <t>キギョウ</t>
    </rPh>
    <rPh sb="41" eb="43">
      <t>ニンテイ</t>
    </rPh>
    <rPh sb="43" eb="45">
      <t>キギョウ</t>
    </rPh>
    <rPh sb="46" eb="47">
      <t>トウ</t>
    </rPh>
    <phoneticPr fontId="1"/>
  </si>
  <si>
    <t xml:space="preserve">下記のいずれに該当するか
 ・プラチナくるみんの認定を受けている＝１０点
 ・くるみん（令和７年４月１日以降の基準）の認定を受けている＝８点
 ・くるみん（令和４年４月１日～令和７年３月31日までの基準）の認定を受けている＝６点
 ・トライくるみん（令和７年４月１日以降の基準）の認定を受けている＝６点
 ・くるみん（平成29年４月１日～令和４年３月31日までの基準）の認定を受けている＝６点
 ・トライくるみん（令和４年４月１日～令和７年３月31日までの基準）の認定を受けている＝６点
 ・くるみん（平成29年３月31 日までの基準）の認定を受けている＝４点
 ・行動計画（令和７年４月１日以後の基準）を策定している＝２点
 </t>
    <rPh sb="24" eb="26">
      <t>ニンテイ</t>
    </rPh>
    <rPh sb="27" eb="28">
      <t>ウ</t>
    </rPh>
    <rPh sb="35" eb="36">
      <t>テン</t>
    </rPh>
    <rPh sb="44" eb="46">
      <t>レイワ</t>
    </rPh>
    <rPh sb="47" eb="48">
      <t>ネン</t>
    </rPh>
    <rPh sb="49" eb="50">
      <t>ツキ</t>
    </rPh>
    <rPh sb="51" eb="54">
      <t>ニチイコウ</t>
    </rPh>
    <rPh sb="55" eb="57">
      <t>キジュン</t>
    </rPh>
    <rPh sb="78" eb="80">
      <t>レイワ</t>
    </rPh>
    <rPh sb="81" eb="82">
      <t>ネン</t>
    </rPh>
    <rPh sb="83" eb="84">
      <t>ガツ</t>
    </rPh>
    <rPh sb="85" eb="86">
      <t>ヒ</t>
    </rPh>
    <rPh sb="87" eb="89">
      <t>レイワ</t>
    </rPh>
    <rPh sb="90" eb="91">
      <t>ネン</t>
    </rPh>
    <rPh sb="92" eb="93">
      <t>ガツ</t>
    </rPh>
    <rPh sb="95" eb="96">
      <t>ヒ</t>
    </rPh>
    <rPh sb="99" eb="101">
      <t>キジュン</t>
    </rPh>
    <rPh sb="103" eb="105">
      <t>ニンテイ</t>
    </rPh>
    <rPh sb="106" eb="107">
      <t>ウ</t>
    </rPh>
    <rPh sb="113" eb="114">
      <t>テン</t>
    </rPh>
    <rPh sb="125" eb="127">
      <t>レイワ</t>
    </rPh>
    <rPh sb="128" eb="129">
      <t>ネン</t>
    </rPh>
    <rPh sb="130" eb="131">
      <t>ガツ</t>
    </rPh>
    <rPh sb="132" eb="133">
      <t>ヒ</t>
    </rPh>
    <rPh sb="133" eb="135">
      <t>イコウ</t>
    </rPh>
    <rPh sb="136" eb="138">
      <t>キジュン</t>
    </rPh>
    <rPh sb="150" eb="151">
      <t>テン</t>
    </rPh>
    <rPh sb="159" eb="161">
      <t>ヘイセイ</t>
    </rPh>
    <rPh sb="265" eb="267">
      <t>キジュン</t>
    </rPh>
    <rPh sb="269" eb="271">
      <t>ニンテイ</t>
    </rPh>
    <rPh sb="272" eb="273">
      <t>ウ</t>
    </rPh>
    <rPh sb="279" eb="280">
      <t>テン</t>
    </rPh>
    <rPh sb="283" eb="285">
      <t>コウドウ</t>
    </rPh>
    <rPh sb="285" eb="287">
      <t>ケイカク</t>
    </rPh>
    <rPh sb="288" eb="290">
      <t>レイワ</t>
    </rPh>
    <rPh sb="291" eb="292">
      <t>ネン</t>
    </rPh>
    <rPh sb="293" eb="294">
      <t>ガツ</t>
    </rPh>
    <rPh sb="295" eb="296">
      <t>ヒ</t>
    </rPh>
    <rPh sb="296" eb="298">
      <t>イゴ</t>
    </rPh>
    <rPh sb="299" eb="301">
      <t>キジュン</t>
    </rPh>
    <rPh sb="303" eb="305">
      <t>サクテイ</t>
    </rPh>
    <rPh sb="311" eb="312">
      <t>テン</t>
    </rPh>
    <phoneticPr fontId="2"/>
  </si>
  <si>
    <t>若者雇用促進法に基づく認定
※２</t>
    <phoneticPr fontId="1"/>
  </si>
  <si>
    <t>・ユースエールの認定を受けている＝８点</t>
    <rPh sb="8" eb="10">
      <t>ニンテイ</t>
    </rPh>
    <rPh sb="11" eb="12">
      <t>ウ</t>
    </rPh>
    <rPh sb="18" eb="19">
      <t>テン</t>
    </rPh>
    <phoneticPr fontId="2"/>
  </si>
  <si>
    <t>０・８</t>
    <phoneticPr fontId="1"/>
  </si>
  <si>
    <t>/8</t>
    <phoneticPr fontId="1"/>
  </si>
  <si>
    <t>【大企業の場合】
当該事業年度（又は暦年）において、対前年度比（又は対前年比）で給与等受給者一人当たりの平均受給額を３％以上増加させる旨を従業員に表明していること</t>
    <rPh sb="5" eb="7">
      <t>バアイ</t>
    </rPh>
    <rPh sb="9" eb="11">
      <t>トウガイ</t>
    </rPh>
    <rPh sb="11" eb="13">
      <t>ジギョウ</t>
    </rPh>
    <rPh sb="13" eb="15">
      <t>ネンド</t>
    </rPh>
    <rPh sb="16" eb="17">
      <t>マタ</t>
    </rPh>
    <rPh sb="18" eb="20">
      <t>レキネン</t>
    </rPh>
    <rPh sb="26" eb="27">
      <t>タイ</t>
    </rPh>
    <rPh sb="27" eb="31">
      <t>ゼンネンドヒ</t>
    </rPh>
    <rPh sb="32" eb="33">
      <t>マタ</t>
    </rPh>
    <rPh sb="34" eb="35">
      <t>タイ</t>
    </rPh>
    <rPh sb="35" eb="38">
      <t>ゼンネンヒ</t>
    </rPh>
    <rPh sb="40" eb="42">
      <t>キュウヨ</t>
    </rPh>
    <rPh sb="42" eb="43">
      <t>トウ</t>
    </rPh>
    <rPh sb="43" eb="45">
      <t>ジュキュウ</t>
    </rPh>
    <rPh sb="45" eb="46">
      <t>シャ</t>
    </rPh>
    <rPh sb="46" eb="48">
      <t>ヒトリ</t>
    </rPh>
    <rPh sb="48" eb="49">
      <t>ア</t>
    </rPh>
    <rPh sb="52" eb="54">
      <t>ヘイキン</t>
    </rPh>
    <rPh sb="54" eb="56">
      <t>ジュキュウ</t>
    </rPh>
    <rPh sb="56" eb="57">
      <t>ガク</t>
    </rPh>
    <rPh sb="60" eb="62">
      <t>イジョウ</t>
    </rPh>
    <rPh sb="62" eb="64">
      <t>ゾウカ</t>
    </rPh>
    <rPh sb="67" eb="68">
      <t>ムネ</t>
    </rPh>
    <rPh sb="69" eb="72">
      <t>ジュウギョウイン</t>
    </rPh>
    <rPh sb="73" eb="75">
      <t>ヒョウメイ</t>
    </rPh>
    <phoneticPr fontId="1"/>
  </si>
  <si>
    <t>・表明している＝１０点</t>
    <rPh sb="1" eb="3">
      <t>ヒョウメイ</t>
    </rPh>
    <rPh sb="10" eb="11">
      <t>テン</t>
    </rPh>
    <phoneticPr fontId="2"/>
  </si>
  <si>
    <t>０・１０</t>
    <phoneticPr fontId="1"/>
  </si>
  <si>
    <t>【中小企業等の場合】
当該事業年度（又は暦年）において、対前年度比（又は対前年比）で給与総額を1.5％以上増加させる旨を従業員に表明していること</t>
    <rPh sb="7" eb="9">
      <t>バアイ</t>
    </rPh>
    <rPh sb="11" eb="13">
      <t>トウガイ</t>
    </rPh>
    <rPh sb="13" eb="15">
      <t>ジギョウ</t>
    </rPh>
    <rPh sb="15" eb="17">
      <t>ネンド</t>
    </rPh>
    <rPh sb="18" eb="19">
      <t>マタ</t>
    </rPh>
    <rPh sb="20" eb="22">
      <t>レキネン</t>
    </rPh>
    <rPh sb="28" eb="29">
      <t>タイ</t>
    </rPh>
    <rPh sb="29" eb="33">
      <t>ゼンネンドヒ</t>
    </rPh>
    <rPh sb="34" eb="35">
      <t>マタ</t>
    </rPh>
    <rPh sb="36" eb="37">
      <t>タイ</t>
    </rPh>
    <rPh sb="37" eb="40">
      <t>ゼンネンヒ</t>
    </rPh>
    <rPh sb="42" eb="44">
      <t>キュウヨ</t>
    </rPh>
    <rPh sb="44" eb="46">
      <t>ソウガク</t>
    </rPh>
    <rPh sb="51" eb="53">
      <t>イジョウ</t>
    </rPh>
    <rPh sb="53" eb="55">
      <t>ゾウカ</t>
    </rPh>
    <rPh sb="58" eb="59">
      <t>ムネ</t>
    </rPh>
    <rPh sb="60" eb="63">
      <t>ジュウギョウイン</t>
    </rPh>
    <rPh sb="64" eb="66">
      <t>ヒョウメイ</t>
    </rPh>
    <phoneticPr fontId="1"/>
  </si>
  <si>
    <t>０・１０</t>
  </si>
  <si>
    <t>５　その他（/30点）</t>
    <phoneticPr fontId="1"/>
  </si>
  <si>
    <t>これまでの事業実績について</t>
    <rPh sb="5" eb="7">
      <t>ジギョウ</t>
    </rPh>
    <rPh sb="7" eb="9">
      <t>ジッセキ</t>
    </rPh>
    <phoneticPr fontId="1"/>
  </si>
  <si>
    <t>０・１２・３０</t>
    <phoneticPr fontId="1"/>
  </si>
  <si>
    <t>情報漏洩の有無</t>
    <rPh sb="0" eb="2">
      <t>ジョウホウ</t>
    </rPh>
    <rPh sb="2" eb="4">
      <t>ロウエイ</t>
    </rPh>
    <rPh sb="5" eb="7">
      <t>ウム</t>
    </rPh>
    <phoneticPr fontId="1"/>
  </si>
  <si>
    <t>（１）で挙げた事業であって、当該労働局の委託事業について、過去３事業年度内に情報漏えい（労働局において公表した案件に限る。）がないか。
 ・情報漏えいがある＝－５点</t>
    <phoneticPr fontId="1"/>
  </si>
  <si>
    <t>０・-５</t>
    <phoneticPr fontId="1"/>
  </si>
  <si>
    <t>/0</t>
    <phoneticPr fontId="1"/>
  </si>
  <si>
    <t>　　合　計（200点）</t>
    <phoneticPr fontId="1"/>
  </si>
  <si>
    <t>/200</t>
    <phoneticPr fontId="1"/>
  </si>
  <si>
    <t>（価格点：技術点＝１：２、得点配分　価格点100点、技術点200点）
Ⅰ　価格点（価格点＝（１－入札価格／予定価格）×100点
Ⅱ　技術点</t>
    <rPh sb="1" eb="3">
      <t>カカク</t>
    </rPh>
    <rPh sb="3" eb="4">
      <t>テン</t>
    </rPh>
    <rPh sb="5" eb="8">
      <t>ギジュツテン</t>
    </rPh>
    <rPh sb="13" eb="15">
      <t>トクテン</t>
    </rPh>
    <rPh sb="15" eb="17">
      <t>ハイブン</t>
    </rPh>
    <rPh sb="18" eb="20">
      <t>カカク</t>
    </rPh>
    <rPh sb="20" eb="21">
      <t>テン</t>
    </rPh>
    <rPh sb="24" eb="25">
      <t>テン</t>
    </rPh>
    <rPh sb="26" eb="29">
      <t>ギジュツテン</t>
    </rPh>
    <rPh sb="32" eb="33">
      <t>テン</t>
    </rPh>
    <rPh sb="66" eb="68">
      <t>ギジュツ</t>
    </rPh>
    <rPh sb="68" eb="69">
      <t>テン</t>
    </rPh>
    <phoneticPr fontId="1"/>
  </si>
  <si>
    <t>※１　価格と同等に評価できない項目：100点</t>
    <phoneticPr fontId="1"/>
  </si>
  <si>
    <t>※２　価格と同等に評価できる項目：100点</t>
    <phoneticPr fontId="1"/>
  </si>
  <si>
    <t>（注１）必須項目は、２段階評価（満たしている＝10点、満たしていない＝0点）とする。必須項目が０点となった場合は、その応札者は不合格となる。</t>
    <rPh sb="1" eb="2">
      <t>チュウ</t>
    </rPh>
    <phoneticPr fontId="1"/>
  </si>
  <si>
    <t>３　ワークライフバランス等の推進に関する指標（/10点）
　※　複数該当する場合は、最も配点が高い区分により加点する。
　※　内閣府男女共同参画局長の認定等相当確認を受けている外国法人については、相当する各認定等に準じて加点する。</t>
    <rPh sb="12" eb="13">
      <t>トウ</t>
    </rPh>
    <rPh sb="14" eb="16">
      <t>スイシン</t>
    </rPh>
    <rPh sb="17" eb="18">
      <t>カン</t>
    </rPh>
    <rPh sb="20" eb="22">
      <t>シヒョウ</t>
    </rPh>
    <phoneticPr fontId="1"/>
  </si>
  <si>
    <t>令和８年度中高年世代活躍応援プロジェクトに係る提案書技術審査委員会　評価採点表</t>
    <rPh sb="0" eb="2">
      <t>レイワ</t>
    </rPh>
    <rPh sb="3" eb="5">
      <t>ネンド</t>
    </rPh>
    <rPh sb="5" eb="8">
      <t>チュウコウネン</t>
    </rPh>
    <rPh sb="8" eb="10">
      <t>セダイ</t>
    </rPh>
    <rPh sb="10" eb="12">
      <t>カツヤク</t>
    </rPh>
    <rPh sb="12" eb="14">
      <t>オウエン</t>
    </rPh>
    <rPh sb="21" eb="22">
      <t>カカ</t>
    </rPh>
    <rPh sb="23" eb="25">
      <t>テイアン</t>
    </rPh>
    <rPh sb="25" eb="26">
      <t>ショ</t>
    </rPh>
    <rPh sb="26" eb="28">
      <t>ギジュツ</t>
    </rPh>
    <rPh sb="28" eb="30">
      <t>シンサ</t>
    </rPh>
    <rPh sb="30" eb="33">
      <t>イインカイ</t>
    </rPh>
    <rPh sb="34" eb="36">
      <t>ヒョウカ</t>
    </rPh>
    <rPh sb="36" eb="38">
      <t>サイテン</t>
    </rPh>
    <rPh sb="38" eb="39">
      <t>ヒョウ</t>
    </rPh>
    <phoneticPr fontId="1"/>
  </si>
  <si>
    <t>苦情等への対応、個人情報の保護、情報及び資料の取扱いは適切か。</t>
    <phoneticPr fontId="1"/>
  </si>
  <si>
    <t>４　賃上げの実施を表明した企業等に係る指標（/10点）（注２）</t>
    <rPh sb="2" eb="4">
      <t>チンア</t>
    </rPh>
    <rPh sb="6" eb="8">
      <t>ジッシ</t>
    </rPh>
    <rPh sb="9" eb="11">
      <t>ヒョウメイ</t>
    </rPh>
    <rPh sb="13" eb="15">
      <t>キギョウ</t>
    </rPh>
    <rPh sb="15" eb="16">
      <t>トウ</t>
    </rPh>
    <rPh sb="17" eb="18">
      <t>カカワ</t>
    </rPh>
    <rPh sb="19" eb="21">
      <t>シヒョウ</t>
    </rPh>
    <rPh sb="28" eb="29">
      <t>チュウ</t>
    </rPh>
    <phoneticPr fontId="1"/>
  </si>
  <si>
    <t>応募者の類似事業（注３）に関する事業実施状況
・類似する事業の実施実績が過去５年以内にある（実施地域は問わない）＝３０点
・類似する事業の実施実績が過去10年以内にある（実施地域は問わない）＝１２点</t>
    <rPh sb="0" eb="3">
      <t>オウボシャ</t>
    </rPh>
    <rPh sb="4" eb="6">
      <t>ルイジ</t>
    </rPh>
    <rPh sb="6" eb="8">
      <t>ジギョウ</t>
    </rPh>
    <rPh sb="9" eb="10">
      <t>チュウ</t>
    </rPh>
    <rPh sb="13" eb="14">
      <t>カン</t>
    </rPh>
    <rPh sb="16" eb="18">
      <t>ジギョウ</t>
    </rPh>
    <rPh sb="18" eb="20">
      <t>ジッシ</t>
    </rPh>
    <rPh sb="20" eb="22">
      <t>ジョウキョウ</t>
    </rPh>
    <rPh sb="24" eb="26">
      <t>ルイジ</t>
    </rPh>
    <rPh sb="28" eb="30">
      <t>ジギョウ</t>
    </rPh>
    <rPh sb="31" eb="33">
      <t>ジッシ</t>
    </rPh>
    <rPh sb="33" eb="35">
      <t>ジッセキ</t>
    </rPh>
    <rPh sb="36" eb="38">
      <t>カコ</t>
    </rPh>
    <rPh sb="39" eb="40">
      <t>ネン</t>
    </rPh>
    <rPh sb="40" eb="42">
      <t>イナイ</t>
    </rPh>
    <rPh sb="46" eb="48">
      <t>ジッシ</t>
    </rPh>
    <rPh sb="48" eb="50">
      <t>チイキ</t>
    </rPh>
    <rPh sb="51" eb="52">
      <t>ト</t>
    </rPh>
    <rPh sb="59" eb="60">
      <t>テン</t>
    </rPh>
    <rPh sb="62" eb="64">
      <t>ルイジ</t>
    </rPh>
    <rPh sb="66" eb="68">
      <t>ジギョウ</t>
    </rPh>
    <rPh sb="69" eb="71">
      <t>ジッシ</t>
    </rPh>
    <rPh sb="71" eb="73">
      <t>ジッセキ</t>
    </rPh>
    <rPh sb="74" eb="76">
      <t>カコ</t>
    </rPh>
    <rPh sb="78" eb="79">
      <t>ネン</t>
    </rPh>
    <rPh sb="79" eb="81">
      <t>イナイ</t>
    </rPh>
    <rPh sb="85" eb="87">
      <t>ジッシ</t>
    </rPh>
    <rPh sb="87" eb="89">
      <t>チイキ</t>
    </rPh>
    <rPh sb="90" eb="91">
      <t>ト</t>
    </rPh>
    <rPh sb="98" eb="99">
      <t>テン</t>
    </rPh>
    <phoneticPr fontId="1"/>
  </si>
  <si>
    <t>（注３）「類似事業」は、仕様書別紙１「提案すべき事業内容について」に示す事業内容に類似する事業を指す。</t>
    <rPh sb="1" eb="2">
      <t>チュウ</t>
    </rPh>
    <phoneticPr fontId="1"/>
  </si>
  <si>
    <t>（注２）過去に本取組により加点を受けたものの、「従業員への賃金引上げ計画の表明書」に記載した賃上げ基準に達していない事業者の場合、技術点から20点を減点する。</t>
    <rPh sb="1" eb="2">
      <t>チュウ</t>
    </rPh>
    <rPh sb="4" eb="6">
      <t>カコ</t>
    </rPh>
    <rPh sb="7" eb="8">
      <t>ホン</t>
    </rPh>
    <rPh sb="8" eb="10">
      <t>トリクミ</t>
    </rPh>
    <rPh sb="13" eb="15">
      <t>カテン</t>
    </rPh>
    <rPh sb="16" eb="17">
      <t>ウ</t>
    </rPh>
    <rPh sb="24" eb="27">
      <t>ジュウギョウイン</t>
    </rPh>
    <rPh sb="29" eb="31">
      <t>チンギン</t>
    </rPh>
    <rPh sb="31" eb="33">
      <t>ヒキア</t>
    </rPh>
    <rPh sb="34" eb="36">
      <t>ケイカク</t>
    </rPh>
    <rPh sb="37" eb="39">
      <t>ヒョウメイ</t>
    </rPh>
    <rPh sb="39" eb="40">
      <t>ショ</t>
    </rPh>
    <rPh sb="42" eb="44">
      <t>キサイ</t>
    </rPh>
    <rPh sb="46" eb="48">
      <t>チンア</t>
    </rPh>
    <rPh sb="49" eb="51">
      <t>キジュン</t>
    </rPh>
    <rPh sb="52" eb="53">
      <t>タッ</t>
    </rPh>
    <rPh sb="58" eb="61">
      <t>ジギョウシャ</t>
    </rPh>
    <rPh sb="62" eb="64">
      <t>バアイ</t>
    </rPh>
    <rPh sb="65" eb="67">
      <t>ギジュツ</t>
    </rPh>
    <rPh sb="67" eb="68">
      <t>テン</t>
    </rPh>
    <rPh sb="72" eb="73">
      <t>テン</t>
    </rPh>
    <rPh sb="74" eb="76">
      <t>ゲンテン</t>
    </rPh>
    <phoneticPr fontId="1"/>
  </si>
  <si>
    <t>１　事業の実施方針（/30点）</t>
    <rPh sb="2" eb="4">
      <t>ジギョウ</t>
    </rPh>
    <rPh sb="13" eb="14">
      <t>テン</t>
    </rPh>
    <phoneticPr fontId="1"/>
  </si>
  <si>
    <t>事業実施の基本方針の適格性</t>
    <rPh sb="0" eb="2">
      <t>ジギョウ</t>
    </rPh>
    <phoneticPr fontId="1"/>
  </si>
  <si>
    <t>①地域の実情に合った考え方となっており、中高年世代活躍応援プロジェクト都道府県協議会をはじめとする関係機関との連携を意識した事業内容となっているか。
・大変優れている＝２０点
・優れている＝１２点
・優れているレベルよりやや劣る＝４点
・劣っている＝０点</t>
    <rPh sb="1" eb="3">
      <t>チイキ</t>
    </rPh>
    <rPh sb="55" eb="57">
      <t>レンケイ</t>
    </rPh>
    <rPh sb="58" eb="60">
      <t>イシキ</t>
    </rPh>
    <rPh sb="62" eb="64">
      <t>ジギョウ</t>
    </rPh>
    <rPh sb="64" eb="66">
      <t>ナイヨウ</t>
    </rPh>
    <phoneticPr fontId="1"/>
  </si>
  <si>
    <t>事業の実施について</t>
    <rPh sb="0" eb="2">
      <t>ジギョウ</t>
    </rPh>
    <phoneticPr fontId="1"/>
  </si>
  <si>
    <t>⑦事業を効果的・効率的に実施するため、独自の取組・創意工夫（例：利用者が来場しやすい開催場所の選定、事業の周知広報活動）を行っているか。
・大変優れている＝２０点
・優れている＝１２点
・優れているレベルよりやや劣る＝４点
・劣っている＝０点</t>
    <rPh sb="1" eb="3">
      <t>ジギョウ</t>
    </rPh>
    <rPh sb="4" eb="7">
      <t>コウカテキ</t>
    </rPh>
    <rPh sb="8" eb="11">
      <t>コウリツテキ</t>
    </rPh>
    <rPh sb="12" eb="14">
      <t>ジッシ</t>
    </rPh>
    <rPh sb="19" eb="21">
      <t>ドクジ</t>
    </rPh>
    <rPh sb="22" eb="24">
      <t>トリクミ</t>
    </rPh>
    <rPh sb="25" eb="27">
      <t>ソウイ</t>
    </rPh>
    <rPh sb="27" eb="29">
      <t>クフウ</t>
    </rPh>
    <rPh sb="30" eb="31">
      <t>レイ</t>
    </rPh>
    <rPh sb="32" eb="35">
      <t>リヨウシャ</t>
    </rPh>
    <rPh sb="36" eb="38">
      <t>ライジョウ</t>
    </rPh>
    <rPh sb="42" eb="44">
      <t>カイサイ</t>
    </rPh>
    <rPh sb="44" eb="46">
      <t>バショ</t>
    </rPh>
    <rPh sb="47" eb="49">
      <t>センテイ</t>
    </rPh>
    <rPh sb="50" eb="52">
      <t>ジギョウ</t>
    </rPh>
    <rPh sb="53" eb="55">
      <t>シュウチ</t>
    </rPh>
    <rPh sb="55" eb="57">
      <t>コウホウ</t>
    </rPh>
    <rPh sb="57" eb="59">
      <t>カツドウ</t>
    </rPh>
    <rPh sb="61" eb="62">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</si>
</sst>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6" x14ac:knownFonts="1">
    <font>
      <sz val="11"/>
      <name val="ＭＳ Ｐゴシック"/>
      <family val="3"/>
      <charset val="128"/>
    </font>
    <font>
      <sz val="6"/>
      <name val="ＭＳ Ｐゴシック"/>
      <family val="3"/>
      <charset val="128"/>
    </font>
    <font>
      <sz val="8"/>
      <color indexed="8"/>
      <name val="ＭＳ ゴシック"/>
      <family val="3"/>
      <charset val="128"/>
    </font>
    <font>
      <sz val="10.5"/>
      <color indexed="8"/>
      <name val="ＭＳ ゴシック"/>
      <family val="3"/>
      <charset val="128"/>
    </font>
    <font>
      <sz val="14"/>
      <color indexed="8"/>
      <name val="ＭＳ ゴシック"/>
      <family val="3"/>
      <charset val="128"/>
    </font>
    <font>
      <sz val="11"/>
      <color indexed="8"/>
      <name val="ＭＳ ゴシック"/>
      <family val="3"/>
      <charset val="128"/>
    </font>
    <font>
      <sz val="11"/>
      <name val="ＭＳ ゴシック"/>
      <family val="3"/>
      <charset val="128"/>
    </font>
    <font>
      <sz val="12"/>
      <color indexed="8"/>
      <name val="ＭＳ ゴシック"/>
      <family val="3"/>
      <charset val="128"/>
    </font>
    <font>
      <sz val="11"/>
      <name val="ＭＳ Ｐゴシック"/>
      <family val="3"/>
      <charset val="128"/>
    </font>
    <font>
      <sz val="12"/>
      <name val="ＭＳ ゴシック"/>
      <family val="3"/>
      <charset val="128"/>
    </font>
    <font>
      <sz val="14"/>
      <name val="ＭＳ ゴシック"/>
      <family val="3"/>
      <charset val="128"/>
    </font>
    <font>
      <sz val="12"/>
      <name val="ＭＳ Ｐゴシック"/>
      <family val="3"/>
      <charset val="128"/>
    </font>
    <font>
      <sz val="18"/>
      <name val="ＭＳ Ｐゴシック"/>
      <family val="3"/>
      <charset val="128"/>
    </font>
    <font>
      <sz val="16"/>
      <name val="ＭＳ ゴシック"/>
      <family val="3"/>
      <charset val="128"/>
    </font>
    <font>
      <sz val="11"/>
      <color rgb="FFFF0000"/>
      <name val="ＭＳ Ｐゴシック"/>
      <family val="3"/>
      <charset val="128"/>
    </font>
    <font>
      <sz val="18"/>
      <name val="ＭＳ ゴシック"/>
      <family val="3"/>
      <charset val="128"/>
    </font>
  </fonts>
  <fills count="5">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theme="0"/>
        <bgColor indexed="64"/>
      </patternFill>
    </fill>
  </fills>
  <borders count="127">
    <border>
      <left/>
      <right/>
      <top/>
      <bottom/>
      <diagonal/>
    </border>
    <border>
      <left/>
      <right style="medium">
        <color indexed="8"/>
      </right>
      <top style="thick">
        <color indexed="8"/>
      </top>
      <bottom style="thick">
        <color indexed="8"/>
      </bottom>
      <diagonal/>
    </border>
    <border>
      <left/>
      <right style="thick">
        <color indexed="8"/>
      </right>
      <top style="thick">
        <color indexed="8"/>
      </top>
      <bottom style="thick">
        <color indexed="8"/>
      </bottom>
      <diagonal/>
    </border>
    <border>
      <left/>
      <right style="medium">
        <color indexed="8"/>
      </right>
      <top style="thick">
        <color indexed="8"/>
      </top>
      <bottom style="thin">
        <color indexed="8"/>
      </bottom>
      <diagonal/>
    </border>
    <border>
      <left/>
      <right style="thick">
        <color indexed="8"/>
      </right>
      <top style="thick">
        <color indexed="8"/>
      </top>
      <bottom style="thin">
        <color indexed="8"/>
      </bottom>
      <diagonal/>
    </border>
    <border>
      <left/>
      <right style="medium">
        <color indexed="8"/>
      </right>
      <top style="thin">
        <color indexed="8"/>
      </top>
      <bottom style="thick">
        <color indexed="8"/>
      </bottom>
      <diagonal/>
    </border>
    <border>
      <left/>
      <right style="thick">
        <color indexed="8"/>
      </right>
      <top style="thin">
        <color indexed="8"/>
      </top>
      <bottom style="thick">
        <color indexed="8"/>
      </bottom>
      <diagonal/>
    </border>
    <border>
      <left/>
      <right style="medium">
        <color indexed="8"/>
      </right>
      <top style="thick">
        <color indexed="8"/>
      </top>
      <bottom/>
      <diagonal/>
    </border>
    <border>
      <left/>
      <right style="thick">
        <color indexed="8"/>
      </right>
      <top style="thick">
        <color indexed="8"/>
      </top>
      <bottom/>
      <diagonal/>
    </border>
    <border>
      <left/>
      <right style="medium">
        <color indexed="8"/>
      </right>
      <top style="thin">
        <color indexed="8"/>
      </top>
      <bottom style="double">
        <color indexed="8"/>
      </bottom>
      <diagonal/>
    </border>
    <border>
      <left/>
      <right style="thick">
        <color indexed="8"/>
      </right>
      <top style="thin">
        <color indexed="8"/>
      </top>
      <bottom style="double">
        <color indexed="8"/>
      </bottom>
      <diagonal/>
    </border>
    <border>
      <left/>
      <right style="medium">
        <color indexed="8"/>
      </right>
      <top style="double">
        <color indexed="8"/>
      </top>
      <bottom style="thick">
        <color indexed="8"/>
      </bottom>
      <diagonal/>
    </border>
    <border>
      <left/>
      <right style="thick">
        <color indexed="8"/>
      </right>
      <top style="double">
        <color indexed="8"/>
      </top>
      <bottom style="thick">
        <color indexed="8"/>
      </bottom>
      <diagonal/>
    </border>
    <border>
      <left/>
      <right style="medium">
        <color indexed="8"/>
      </right>
      <top style="dotted">
        <color indexed="8"/>
      </top>
      <bottom style="dotted">
        <color indexed="8"/>
      </bottom>
      <diagonal/>
    </border>
    <border>
      <left/>
      <right style="thick">
        <color indexed="8"/>
      </right>
      <top style="dotted">
        <color indexed="8"/>
      </top>
      <bottom style="dotted">
        <color indexed="8"/>
      </bottom>
      <diagonal/>
    </border>
    <border>
      <left/>
      <right style="medium">
        <color indexed="8"/>
      </right>
      <top style="dotted">
        <color indexed="8"/>
      </top>
      <bottom style="thin">
        <color indexed="8"/>
      </bottom>
      <diagonal/>
    </border>
    <border>
      <left/>
      <right style="thick">
        <color indexed="8"/>
      </right>
      <top style="dotted">
        <color indexed="8"/>
      </top>
      <bottom style="thin">
        <color indexed="8"/>
      </bottom>
      <diagonal/>
    </border>
    <border>
      <left/>
      <right style="medium">
        <color indexed="8"/>
      </right>
      <top style="thick">
        <color indexed="8"/>
      </top>
      <bottom style="dotted">
        <color indexed="8"/>
      </bottom>
      <diagonal/>
    </border>
    <border>
      <left/>
      <right style="thick">
        <color indexed="8"/>
      </right>
      <top style="thick">
        <color indexed="8"/>
      </top>
      <bottom style="dotted">
        <color indexed="8"/>
      </bottom>
      <diagonal/>
    </border>
    <border>
      <left/>
      <right style="medium">
        <color indexed="8"/>
      </right>
      <top style="thin">
        <color indexed="8"/>
      </top>
      <bottom style="dotted">
        <color indexed="8"/>
      </bottom>
      <diagonal/>
    </border>
    <border>
      <left/>
      <right style="thick">
        <color indexed="8"/>
      </right>
      <top style="thin">
        <color indexed="8"/>
      </top>
      <bottom style="dotted">
        <color indexed="8"/>
      </bottom>
      <diagonal/>
    </border>
    <border>
      <left/>
      <right style="medium">
        <color indexed="8"/>
      </right>
      <top style="dotted">
        <color indexed="8"/>
      </top>
      <bottom style="thick">
        <color indexed="8"/>
      </bottom>
      <diagonal/>
    </border>
    <border>
      <left/>
      <right style="thick">
        <color indexed="8"/>
      </right>
      <top style="dotted">
        <color indexed="8"/>
      </top>
      <bottom style="thick">
        <color indexed="8"/>
      </bottom>
      <diagonal/>
    </border>
    <border>
      <left/>
      <right style="medium">
        <color indexed="8"/>
      </right>
      <top style="medium">
        <color indexed="8"/>
      </top>
      <bottom/>
      <diagonal/>
    </border>
    <border>
      <left/>
      <right style="thick">
        <color indexed="8"/>
      </right>
      <top style="medium">
        <color indexed="8"/>
      </top>
      <bottom/>
      <diagonal/>
    </border>
    <border>
      <left/>
      <right style="medium">
        <color indexed="8"/>
      </right>
      <top style="dotted">
        <color indexed="8"/>
      </top>
      <bottom/>
      <diagonal/>
    </border>
    <border>
      <left/>
      <right style="thick">
        <color indexed="8"/>
      </right>
      <top style="dotted">
        <color indexed="8"/>
      </top>
      <bottom/>
      <diagonal/>
    </border>
    <border>
      <left/>
      <right style="medium">
        <color indexed="8"/>
      </right>
      <top style="thin">
        <color indexed="8"/>
      </top>
      <bottom style="thin">
        <color indexed="8"/>
      </bottom>
      <diagonal/>
    </border>
    <border>
      <left/>
      <right style="thick">
        <color indexed="8"/>
      </right>
      <top style="thin">
        <color indexed="8"/>
      </top>
      <bottom style="thin">
        <color indexed="8"/>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ck">
        <color indexed="8"/>
      </left>
      <right style="medium">
        <color indexed="8"/>
      </right>
      <top style="thick">
        <color indexed="8"/>
      </top>
      <bottom style="thin">
        <color indexed="8"/>
      </bottom>
      <diagonal/>
    </border>
    <border>
      <left style="thick">
        <color indexed="8"/>
      </left>
      <right style="medium">
        <color indexed="8"/>
      </right>
      <top style="thick">
        <color indexed="8"/>
      </top>
      <bottom/>
      <diagonal/>
    </border>
    <border>
      <left style="medium">
        <color indexed="8"/>
      </left>
      <right style="medium">
        <color indexed="8"/>
      </right>
      <top style="thick">
        <color indexed="8"/>
      </top>
      <bottom/>
      <diagonal/>
    </border>
    <border>
      <left style="thick">
        <color indexed="8"/>
      </left>
      <right style="medium">
        <color indexed="8"/>
      </right>
      <top style="thin">
        <color indexed="8"/>
      </top>
      <bottom style="thin">
        <color indexed="8"/>
      </bottom>
      <diagonal/>
    </border>
    <border>
      <left style="thick">
        <color indexed="8"/>
      </left>
      <right style="medium">
        <color indexed="8"/>
      </right>
      <top style="thin">
        <color indexed="8"/>
      </top>
      <bottom style="thick">
        <color indexed="8"/>
      </bottom>
      <diagonal/>
    </border>
    <border>
      <left style="medium">
        <color indexed="8"/>
      </left>
      <right style="medium">
        <color indexed="8"/>
      </right>
      <top style="thin">
        <color indexed="8"/>
      </top>
      <bottom style="thick">
        <color indexed="8"/>
      </bottom>
      <diagonal/>
    </border>
    <border>
      <left style="medium">
        <color indexed="8"/>
      </left>
      <right style="medium">
        <color indexed="8"/>
      </right>
      <top style="thick">
        <color indexed="8"/>
      </top>
      <bottom style="dotted">
        <color indexed="8"/>
      </bottom>
      <diagonal/>
    </border>
    <border>
      <left style="medium">
        <color indexed="8"/>
      </left>
      <right style="medium">
        <color indexed="8"/>
      </right>
      <top style="dotted">
        <color indexed="8"/>
      </top>
      <bottom style="dotted">
        <color indexed="8"/>
      </bottom>
      <diagonal/>
    </border>
    <border>
      <left style="medium">
        <color indexed="8"/>
      </left>
      <right style="medium">
        <color indexed="8"/>
      </right>
      <top style="dotted">
        <color indexed="8"/>
      </top>
      <bottom style="thin">
        <color indexed="8"/>
      </bottom>
      <diagonal/>
    </border>
    <border>
      <left style="medium">
        <color indexed="8"/>
      </left>
      <right style="medium">
        <color indexed="8"/>
      </right>
      <top/>
      <bottom style="dotted">
        <color indexed="8"/>
      </bottom>
      <diagonal/>
    </border>
    <border>
      <left/>
      <right style="medium">
        <color indexed="8"/>
      </right>
      <top/>
      <bottom style="dotted">
        <color indexed="8"/>
      </bottom>
      <diagonal/>
    </border>
    <border>
      <left style="medium">
        <color indexed="8"/>
      </left>
      <right style="medium">
        <color indexed="8"/>
      </right>
      <top style="dotted">
        <color indexed="8"/>
      </top>
      <bottom/>
      <diagonal/>
    </border>
    <border>
      <left style="thick">
        <color indexed="8"/>
      </left>
      <right style="medium">
        <color indexed="8"/>
      </right>
      <top style="thin">
        <color indexed="8"/>
      </top>
      <bottom/>
      <diagonal/>
    </border>
    <border>
      <left style="medium">
        <color indexed="8"/>
      </left>
      <right style="medium">
        <color indexed="8"/>
      </right>
      <top style="thin">
        <color indexed="8"/>
      </top>
      <bottom style="dotted">
        <color indexed="8"/>
      </bottom>
      <diagonal/>
    </border>
    <border>
      <left style="thick">
        <color indexed="8"/>
      </left>
      <right style="medium">
        <color indexed="8"/>
      </right>
      <top/>
      <bottom/>
      <diagonal/>
    </border>
    <border>
      <left style="thick">
        <color indexed="8"/>
      </left>
      <right style="medium">
        <color indexed="8"/>
      </right>
      <top/>
      <bottom style="thick">
        <color indexed="8"/>
      </bottom>
      <diagonal/>
    </border>
    <border>
      <left style="medium">
        <color indexed="8"/>
      </left>
      <right style="medium">
        <color indexed="8"/>
      </right>
      <top style="dotted">
        <color indexed="8"/>
      </top>
      <bottom style="thick">
        <color indexed="8"/>
      </bottom>
      <diagonal/>
    </border>
    <border>
      <left style="medium">
        <color indexed="8"/>
      </left>
      <right style="medium">
        <color indexed="8"/>
      </right>
      <top style="thick">
        <color indexed="8"/>
      </top>
      <bottom style="thin">
        <color indexed="8"/>
      </bottom>
      <diagonal/>
    </border>
    <border>
      <left style="thick">
        <color indexed="8"/>
      </left>
      <right style="medium">
        <color indexed="8"/>
      </right>
      <top style="thin">
        <color indexed="8"/>
      </top>
      <bottom style="double">
        <color indexed="8"/>
      </bottom>
      <diagonal/>
    </border>
    <border>
      <left style="thick">
        <color indexed="8"/>
      </left>
      <right/>
      <top style="double">
        <color indexed="8"/>
      </top>
      <bottom style="thick">
        <color indexed="8"/>
      </bottom>
      <diagonal/>
    </border>
    <border>
      <left/>
      <right/>
      <top style="double">
        <color indexed="8"/>
      </top>
      <bottom style="thick">
        <color indexed="8"/>
      </bottom>
      <diagonal/>
    </border>
    <border>
      <left style="medium">
        <color indexed="8"/>
      </left>
      <right style="medium">
        <color indexed="8"/>
      </right>
      <top style="thick">
        <color indexed="8"/>
      </top>
      <bottom style="thick">
        <color indexed="8"/>
      </bottom>
      <diagonal/>
    </border>
    <border>
      <left style="medium">
        <color indexed="8"/>
      </left>
      <right style="medium">
        <color indexed="8"/>
      </right>
      <top style="thin">
        <color indexed="8"/>
      </top>
      <bottom style="thin">
        <color indexed="8"/>
      </bottom>
      <diagonal/>
    </border>
    <border>
      <left style="medium">
        <color indexed="8"/>
      </left>
      <right style="medium">
        <color indexed="8"/>
      </right>
      <top style="thin">
        <color indexed="8"/>
      </top>
      <bottom style="double">
        <color indexed="8"/>
      </bottom>
      <diagonal/>
    </border>
    <border>
      <left style="medium">
        <color indexed="8"/>
      </left>
      <right style="medium">
        <color indexed="8"/>
      </right>
      <top style="double">
        <color indexed="8"/>
      </top>
      <bottom style="thick">
        <color indexed="8"/>
      </bottom>
      <diagonal/>
    </border>
    <border>
      <left/>
      <right/>
      <top style="thick">
        <color indexed="8"/>
      </top>
      <bottom style="thin">
        <color indexed="8"/>
      </bottom>
      <diagonal/>
    </border>
    <border>
      <left/>
      <right/>
      <top style="thick">
        <color indexed="8"/>
      </top>
      <bottom style="medium">
        <color indexed="8"/>
      </bottom>
      <diagonal/>
    </border>
    <border>
      <left style="thick">
        <color indexed="8"/>
      </left>
      <right style="medium">
        <color indexed="8"/>
      </right>
      <top/>
      <bottom style="thin">
        <color indexed="8"/>
      </bottom>
      <diagonal/>
    </border>
    <border>
      <left style="thick">
        <color indexed="8"/>
      </left>
      <right style="thick">
        <color indexed="8"/>
      </right>
      <top style="thick">
        <color indexed="8"/>
      </top>
      <bottom style="medium">
        <color indexed="8"/>
      </bottom>
      <diagonal/>
    </border>
    <border>
      <left style="thick">
        <color indexed="8"/>
      </left>
      <right style="thick">
        <color indexed="8"/>
      </right>
      <top style="medium">
        <color indexed="8"/>
      </top>
      <bottom/>
      <diagonal/>
    </border>
    <border>
      <left style="thick">
        <color indexed="8"/>
      </left>
      <right style="thick">
        <color indexed="8"/>
      </right>
      <top style="thick">
        <color indexed="8"/>
      </top>
      <bottom style="thick">
        <color indexed="8"/>
      </bottom>
      <diagonal/>
    </border>
    <border>
      <left style="thick">
        <color indexed="8"/>
      </left>
      <right style="thick">
        <color indexed="8"/>
      </right>
      <top style="thick">
        <color indexed="8"/>
      </top>
      <bottom style="thin">
        <color indexed="8"/>
      </bottom>
      <diagonal/>
    </border>
    <border>
      <left style="thick">
        <color indexed="8"/>
      </left>
      <right style="thick">
        <color indexed="8"/>
      </right>
      <top style="thick">
        <color indexed="8"/>
      </top>
      <bottom/>
      <diagonal/>
    </border>
    <border>
      <left style="thick">
        <color indexed="8"/>
      </left>
      <right style="thick">
        <color indexed="8"/>
      </right>
      <top style="thin">
        <color indexed="8"/>
      </top>
      <bottom style="thin">
        <color indexed="8"/>
      </bottom>
      <diagonal/>
    </border>
    <border>
      <left style="thick">
        <color indexed="8"/>
      </left>
      <right style="thick">
        <color indexed="8"/>
      </right>
      <top style="thin">
        <color indexed="8"/>
      </top>
      <bottom style="thick">
        <color indexed="8"/>
      </bottom>
      <diagonal/>
    </border>
    <border>
      <left style="thick">
        <color indexed="8"/>
      </left>
      <right style="thick">
        <color indexed="8"/>
      </right>
      <top style="thick">
        <color indexed="8"/>
      </top>
      <bottom style="dotted">
        <color indexed="8"/>
      </bottom>
      <diagonal/>
    </border>
    <border>
      <left style="thick">
        <color indexed="8"/>
      </left>
      <right style="thick">
        <color indexed="8"/>
      </right>
      <top style="dotted">
        <color indexed="8"/>
      </top>
      <bottom style="dotted">
        <color indexed="8"/>
      </bottom>
      <diagonal/>
    </border>
    <border>
      <left style="thick">
        <color indexed="8"/>
      </left>
      <right style="thick">
        <color indexed="8"/>
      </right>
      <top style="dotted">
        <color indexed="8"/>
      </top>
      <bottom style="thin">
        <color indexed="8"/>
      </bottom>
      <diagonal/>
    </border>
    <border>
      <left style="thick">
        <color indexed="8"/>
      </left>
      <right style="thick">
        <color indexed="8"/>
      </right>
      <top/>
      <bottom style="dotted">
        <color indexed="8"/>
      </bottom>
      <diagonal/>
    </border>
    <border>
      <left style="thick">
        <color indexed="8"/>
      </left>
      <right style="thick">
        <color indexed="8"/>
      </right>
      <top style="dotted">
        <color indexed="8"/>
      </top>
      <bottom/>
      <diagonal/>
    </border>
    <border>
      <left style="thick">
        <color indexed="8"/>
      </left>
      <right style="thick">
        <color indexed="8"/>
      </right>
      <top style="thin">
        <color indexed="8"/>
      </top>
      <bottom style="dotted">
        <color indexed="8"/>
      </bottom>
      <diagonal/>
    </border>
    <border>
      <left style="thick">
        <color indexed="8"/>
      </left>
      <right style="thick">
        <color indexed="8"/>
      </right>
      <top style="dotted">
        <color indexed="8"/>
      </top>
      <bottom style="thick">
        <color indexed="8"/>
      </bottom>
      <diagonal/>
    </border>
    <border>
      <left style="thick">
        <color indexed="8"/>
      </left>
      <right style="thick">
        <color indexed="8"/>
      </right>
      <top style="thin">
        <color indexed="8"/>
      </top>
      <bottom style="double">
        <color indexed="8"/>
      </bottom>
      <diagonal/>
    </border>
    <border>
      <left style="thick">
        <color indexed="8"/>
      </left>
      <right style="thick">
        <color indexed="8"/>
      </right>
      <top style="double">
        <color indexed="8"/>
      </top>
      <bottom style="thick">
        <color indexed="8"/>
      </bottom>
      <diagonal/>
    </border>
    <border>
      <left style="medium">
        <color indexed="8"/>
      </left>
      <right style="medium">
        <color indexed="8"/>
      </right>
      <top style="medium">
        <color indexed="8"/>
      </top>
      <bottom/>
      <diagonal/>
    </border>
    <border>
      <left/>
      <right style="thick">
        <color indexed="8"/>
      </right>
      <top/>
      <bottom style="dotted">
        <color indexed="8"/>
      </bottom>
      <diagonal/>
    </border>
    <border>
      <left style="medium">
        <color indexed="8"/>
      </left>
      <right style="medium">
        <color indexed="8"/>
      </right>
      <top/>
      <bottom style="thick">
        <color indexed="8"/>
      </bottom>
      <diagonal/>
    </border>
    <border>
      <left style="medium">
        <color indexed="8"/>
      </left>
      <right style="medium">
        <color indexed="8"/>
      </right>
      <top style="thin">
        <color indexed="8"/>
      </top>
      <bottom/>
      <diagonal/>
    </border>
    <border>
      <left/>
      <right/>
      <top style="thick">
        <color indexed="8"/>
      </top>
      <bottom/>
      <diagonal/>
    </border>
    <border>
      <left/>
      <right style="thick">
        <color indexed="8"/>
      </right>
      <top style="thick">
        <color indexed="8"/>
      </top>
      <bottom style="medium">
        <color indexed="8"/>
      </bottom>
      <diagonal/>
    </border>
    <border>
      <left style="thick">
        <color indexed="8"/>
      </left>
      <right/>
      <top style="thick">
        <color indexed="8"/>
      </top>
      <bottom style="medium">
        <color indexed="8"/>
      </bottom>
      <diagonal/>
    </border>
    <border>
      <left style="medium">
        <color indexed="8"/>
      </left>
      <right/>
      <top style="thick">
        <color indexed="8"/>
      </top>
      <bottom style="medium">
        <color indexed="8"/>
      </bottom>
      <diagonal/>
    </border>
    <border>
      <left style="medium">
        <color indexed="8"/>
      </left>
      <right style="medium">
        <color indexed="8"/>
      </right>
      <top/>
      <bottom/>
      <diagonal/>
    </border>
    <border>
      <left style="thick">
        <color indexed="8"/>
      </left>
      <right/>
      <top style="thick">
        <color indexed="8"/>
      </top>
      <bottom/>
      <diagonal/>
    </border>
    <border>
      <left style="thick">
        <color indexed="8"/>
      </left>
      <right/>
      <top/>
      <bottom style="thick">
        <color indexed="8"/>
      </bottom>
      <diagonal/>
    </border>
    <border>
      <left/>
      <right/>
      <top/>
      <bottom style="thick">
        <color indexed="8"/>
      </bottom>
      <diagonal/>
    </border>
    <border>
      <left style="medium">
        <color indexed="8"/>
      </left>
      <right style="medium">
        <color indexed="8"/>
      </right>
      <top/>
      <bottom style="thin">
        <color indexed="8"/>
      </bottom>
      <diagonal/>
    </border>
    <border>
      <left/>
      <right/>
      <top style="thin">
        <color indexed="8"/>
      </top>
      <bottom style="thin">
        <color indexed="8"/>
      </bottom>
      <diagonal/>
    </border>
    <border>
      <left/>
      <right style="medium">
        <color indexed="8"/>
      </right>
      <top style="thin">
        <color indexed="8"/>
      </top>
      <bottom/>
      <diagonal/>
    </border>
    <border>
      <left/>
      <right style="thick">
        <color indexed="8"/>
      </right>
      <top style="thin">
        <color indexed="8"/>
      </top>
      <bottom/>
      <diagonal/>
    </border>
    <border>
      <left style="thick">
        <color indexed="8"/>
      </left>
      <right style="thick">
        <color indexed="8"/>
      </right>
      <top style="thin">
        <color indexed="8"/>
      </top>
      <bottom/>
      <diagonal/>
    </border>
    <border>
      <left style="medium">
        <color indexed="8"/>
      </left>
      <right style="thick">
        <color indexed="8"/>
      </right>
      <top style="thin">
        <color indexed="8"/>
      </top>
      <bottom/>
      <diagonal/>
    </border>
    <border>
      <left style="medium">
        <color indexed="8"/>
      </left>
      <right style="thick">
        <color indexed="8"/>
      </right>
      <top/>
      <bottom/>
      <diagonal/>
    </border>
    <border>
      <left style="medium">
        <color indexed="8"/>
      </left>
      <right style="thick">
        <color indexed="8"/>
      </right>
      <top/>
      <bottom style="thick">
        <color indexed="8"/>
      </bottom>
      <diagonal/>
    </border>
    <border>
      <left style="medium">
        <color indexed="8"/>
      </left>
      <right style="medium">
        <color indexed="8"/>
      </right>
      <top style="thick">
        <color indexed="8"/>
      </top>
      <bottom style="thin">
        <color indexed="64"/>
      </bottom>
      <diagonal/>
    </border>
    <border>
      <left style="medium">
        <color indexed="8"/>
      </left>
      <right style="medium">
        <color indexed="8"/>
      </right>
      <top style="thin">
        <color indexed="8"/>
      </top>
      <bottom style="thin">
        <color indexed="64"/>
      </bottom>
      <diagonal/>
    </border>
    <border>
      <left style="medium">
        <color indexed="8"/>
      </left>
      <right style="medium">
        <color indexed="8"/>
      </right>
      <top style="thin">
        <color indexed="64"/>
      </top>
      <bottom style="thin">
        <color indexed="64"/>
      </bottom>
      <diagonal/>
    </border>
    <border>
      <left style="thick">
        <color indexed="8"/>
      </left>
      <right style="medium">
        <color indexed="8"/>
      </right>
      <top style="thin">
        <color indexed="64"/>
      </top>
      <bottom style="thin">
        <color indexed="64"/>
      </bottom>
      <diagonal/>
    </border>
    <border>
      <left style="medium">
        <color indexed="64"/>
      </left>
      <right style="medium">
        <color indexed="8"/>
      </right>
      <top style="thick">
        <color indexed="8"/>
      </top>
      <bottom/>
      <diagonal/>
    </border>
    <border>
      <left style="medium">
        <color indexed="64"/>
      </left>
      <right style="medium">
        <color indexed="8"/>
      </right>
      <top/>
      <bottom/>
      <diagonal/>
    </border>
    <border>
      <left style="thick">
        <color indexed="64"/>
      </left>
      <right style="medium">
        <color indexed="64"/>
      </right>
      <top style="thick">
        <color indexed="8"/>
      </top>
      <bottom/>
      <diagonal/>
    </border>
    <border>
      <left style="thick">
        <color indexed="64"/>
      </left>
      <right style="medium">
        <color indexed="64"/>
      </right>
      <top/>
      <bottom/>
      <diagonal/>
    </border>
    <border>
      <left style="thick">
        <color indexed="8"/>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ck">
        <color indexed="8"/>
      </right>
      <top style="thin">
        <color indexed="8"/>
      </top>
      <bottom style="medium">
        <color indexed="64"/>
      </bottom>
      <diagonal/>
    </border>
    <border>
      <left style="thick">
        <color indexed="8"/>
      </left>
      <right/>
      <top style="medium">
        <color indexed="64"/>
      </top>
      <bottom style="thick">
        <color indexed="8"/>
      </bottom>
      <diagonal/>
    </border>
    <border>
      <left/>
      <right/>
      <top style="medium">
        <color indexed="64"/>
      </top>
      <bottom style="thick">
        <color indexed="8"/>
      </bottom>
      <diagonal/>
    </border>
    <border>
      <left style="medium">
        <color indexed="8"/>
      </left>
      <right style="medium">
        <color indexed="8"/>
      </right>
      <top style="medium">
        <color indexed="64"/>
      </top>
      <bottom style="thick">
        <color indexed="8"/>
      </bottom>
      <diagonal/>
    </border>
    <border>
      <left style="medium">
        <color indexed="8"/>
      </left>
      <right style="thick">
        <color indexed="8"/>
      </right>
      <top style="medium">
        <color indexed="64"/>
      </top>
      <bottom style="thick">
        <color indexed="8"/>
      </bottom>
      <diagonal/>
    </border>
    <border>
      <left/>
      <right style="medium">
        <color indexed="8"/>
      </right>
      <top style="medium">
        <color indexed="64"/>
      </top>
      <bottom style="thick">
        <color indexed="8"/>
      </bottom>
      <diagonal/>
    </border>
    <border>
      <left style="thick">
        <color indexed="8"/>
      </left>
      <right/>
      <top/>
      <bottom/>
      <diagonal/>
    </border>
    <border>
      <left/>
      <right style="medium">
        <color indexed="8"/>
      </right>
      <top/>
      <bottom style="thin">
        <color indexed="8"/>
      </bottom>
      <diagonal/>
    </border>
    <border>
      <left/>
      <right style="thick">
        <color indexed="8"/>
      </right>
      <top/>
      <bottom style="thin">
        <color indexed="8"/>
      </bottom>
      <diagonal/>
    </border>
    <border>
      <left style="thick">
        <color indexed="8"/>
      </left>
      <right style="medium">
        <color indexed="8"/>
      </right>
      <top style="thick">
        <color indexed="8"/>
      </top>
      <bottom style="thin">
        <color indexed="64"/>
      </bottom>
      <diagonal/>
    </border>
    <border>
      <left/>
      <right style="medium">
        <color indexed="8"/>
      </right>
      <top style="thick">
        <color indexed="8"/>
      </top>
      <bottom style="thin">
        <color indexed="64"/>
      </bottom>
      <diagonal/>
    </border>
    <border>
      <left/>
      <right style="thick">
        <color indexed="8"/>
      </right>
      <top style="thick">
        <color indexed="8"/>
      </top>
      <bottom style="thin">
        <color indexed="64"/>
      </bottom>
      <diagonal/>
    </border>
    <border>
      <left style="medium">
        <color indexed="8"/>
      </left>
      <right style="thick">
        <color indexed="8"/>
      </right>
      <top style="thin">
        <color indexed="8"/>
      </top>
      <bottom style="thin">
        <color indexed="8"/>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right/>
      <top/>
      <bottom style="thin">
        <color theme="0"/>
      </bottom>
      <diagonal/>
    </border>
    <border>
      <left style="thin">
        <color theme="0"/>
      </left>
      <right/>
      <top/>
      <bottom style="thick">
        <color indexed="8"/>
      </bottom>
      <diagonal/>
    </border>
    <border>
      <left/>
      <right style="thin">
        <color theme="0"/>
      </right>
      <top/>
      <bottom style="thick">
        <color indexed="8"/>
      </bottom>
      <diagonal/>
    </border>
    <border>
      <left style="thin">
        <color theme="0"/>
      </left>
      <right/>
      <top style="thin">
        <color theme="0"/>
      </top>
      <bottom style="thin">
        <color theme="0"/>
      </bottom>
      <diagonal/>
    </border>
  </borders>
  <cellStyleXfs count="2">
    <xf numFmtId="0" fontId="0" fillId="0" borderId="0"/>
    <xf numFmtId="0" fontId="8" fillId="0" borderId="0">
      <alignment vertical="center"/>
    </xf>
  </cellStyleXfs>
  <cellXfs count="328">
    <xf numFmtId="0" fontId="0" fillId="0" borderId="0" xfId="0"/>
    <xf numFmtId="0" fontId="0" fillId="0" borderId="0" xfId="0" applyAlignment="1">
      <alignment horizontal="center"/>
    </xf>
    <xf numFmtId="0" fontId="3" fillId="0" borderId="0" xfId="0" applyFont="1" applyAlignment="1">
      <alignment horizontal="center"/>
    </xf>
    <xf numFmtId="0" fontId="0" fillId="0" borderId="0" xfId="0" applyAlignment="1">
      <alignment horizontal="left"/>
    </xf>
    <xf numFmtId="0" fontId="0" fillId="0" borderId="0" xfId="0" applyAlignment="1">
      <alignment vertical="center"/>
    </xf>
    <xf numFmtId="0" fontId="2" fillId="0" borderId="0" xfId="0" applyFont="1" applyAlignment="1">
      <alignment horizontal="left"/>
    </xf>
    <xf numFmtId="0" fontId="4" fillId="0" borderId="0" xfId="0" applyFont="1" applyAlignment="1">
      <alignment horizontal="left"/>
    </xf>
    <xf numFmtId="0" fontId="5" fillId="0" borderId="1" xfId="0" applyFont="1" applyBorder="1" applyAlignment="1">
      <alignment vertical="top" wrapText="1"/>
    </xf>
    <xf numFmtId="0" fontId="5" fillId="0" borderId="1" xfId="0" applyFont="1" applyBorder="1" applyAlignment="1">
      <alignment vertical="top"/>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3" xfId="0" applyFont="1" applyBorder="1" applyAlignment="1">
      <alignment vertical="top"/>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5" xfId="0" applyFont="1" applyBorder="1" applyAlignment="1">
      <alignment vertical="top"/>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7" xfId="0" applyFont="1" applyBorder="1" applyAlignment="1">
      <alignment vertical="top"/>
    </xf>
    <xf numFmtId="0" fontId="5" fillId="0" borderId="8" xfId="0" applyFont="1" applyBorder="1" applyAlignment="1">
      <alignment vertical="top" wrapText="1"/>
    </xf>
    <xf numFmtId="0" fontId="5" fillId="0" borderId="9" xfId="0" applyFont="1" applyBorder="1" applyAlignment="1">
      <alignment vertical="top" wrapText="1"/>
    </xf>
    <xf numFmtId="0" fontId="5" fillId="0" borderId="9" xfId="0" applyFont="1" applyBorder="1" applyAlignment="1">
      <alignment vertical="top"/>
    </xf>
    <xf numFmtId="0" fontId="5" fillId="0" borderId="10" xfId="0" applyFont="1" applyBorder="1" applyAlignment="1">
      <alignment vertical="top" wrapText="1"/>
    </xf>
    <xf numFmtId="0" fontId="5" fillId="0" borderId="11" xfId="0" applyFont="1" applyBorder="1" applyAlignment="1">
      <alignment vertical="top" wrapText="1"/>
    </xf>
    <xf numFmtId="0" fontId="5" fillId="0" borderId="11" xfId="0" applyFont="1" applyBorder="1" applyAlignment="1">
      <alignment vertical="top"/>
    </xf>
    <xf numFmtId="0" fontId="5" fillId="0" borderId="12" xfId="0" applyFont="1" applyBorder="1" applyAlignment="1">
      <alignment vertical="top" wrapText="1"/>
    </xf>
    <xf numFmtId="0" fontId="6" fillId="0" borderId="0" xfId="0" applyFont="1" applyAlignment="1">
      <alignment horizontal="left"/>
    </xf>
    <xf numFmtId="0" fontId="7" fillId="0" borderId="0" xfId="0" applyFont="1" applyAlignment="1">
      <alignment horizontal="left"/>
    </xf>
    <xf numFmtId="0" fontId="5" fillId="0" borderId="13" xfId="0" applyFont="1" applyBorder="1" applyAlignment="1">
      <alignment vertical="top" wrapText="1"/>
    </xf>
    <xf numFmtId="0" fontId="5" fillId="0" borderId="13" xfId="0" applyFont="1" applyBorder="1" applyAlignment="1">
      <alignment vertical="top"/>
    </xf>
    <xf numFmtId="0" fontId="5" fillId="0" borderId="14" xfId="0" applyFont="1" applyBorder="1" applyAlignment="1">
      <alignment vertical="top" wrapText="1"/>
    </xf>
    <xf numFmtId="0" fontId="5" fillId="0" borderId="15" xfId="0" applyFont="1" applyBorder="1" applyAlignment="1">
      <alignment vertical="top" wrapText="1"/>
    </xf>
    <xf numFmtId="0" fontId="5" fillId="0" borderId="15" xfId="0" applyFont="1" applyBorder="1" applyAlignment="1">
      <alignment vertical="top"/>
    </xf>
    <xf numFmtId="0" fontId="5" fillId="0" borderId="16" xfId="0" applyFont="1" applyBorder="1" applyAlignment="1">
      <alignment vertical="top" wrapText="1"/>
    </xf>
    <xf numFmtId="0" fontId="5" fillId="0" borderId="17" xfId="0" applyFont="1" applyBorder="1" applyAlignment="1">
      <alignment vertical="top" wrapText="1"/>
    </xf>
    <xf numFmtId="0" fontId="5" fillId="0" borderId="17" xfId="0" applyFont="1" applyBorder="1" applyAlignment="1">
      <alignment vertical="top"/>
    </xf>
    <xf numFmtId="0" fontId="5" fillId="0" borderId="18" xfId="0" applyFont="1" applyBorder="1" applyAlignment="1">
      <alignment vertical="top" wrapText="1"/>
    </xf>
    <xf numFmtId="0" fontId="5" fillId="0" borderId="19" xfId="0" applyFont="1" applyBorder="1" applyAlignment="1">
      <alignment vertical="top" wrapText="1"/>
    </xf>
    <xf numFmtId="0" fontId="5" fillId="0" borderId="19" xfId="0" applyFont="1" applyBorder="1" applyAlignment="1">
      <alignment vertical="top"/>
    </xf>
    <xf numFmtId="0" fontId="5" fillId="0" borderId="20" xfId="0" applyFont="1" applyBorder="1" applyAlignment="1">
      <alignment vertical="top" wrapText="1"/>
    </xf>
    <xf numFmtId="0" fontId="5" fillId="0" borderId="21" xfId="0" applyFont="1" applyBorder="1" applyAlignment="1">
      <alignment vertical="top" wrapText="1"/>
    </xf>
    <xf numFmtId="0" fontId="5" fillId="0" borderId="21" xfId="0" applyFont="1" applyBorder="1" applyAlignment="1">
      <alignment vertical="top"/>
    </xf>
    <xf numFmtId="0" fontId="5" fillId="0" borderId="22" xfId="0" applyFont="1" applyBorder="1" applyAlignment="1">
      <alignment vertical="top" wrapText="1"/>
    </xf>
    <xf numFmtId="0" fontId="5" fillId="0" borderId="23"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25" xfId="0" applyFont="1" applyBorder="1" applyAlignment="1">
      <alignment vertical="top" wrapText="1"/>
    </xf>
    <xf numFmtId="0" fontId="5" fillId="0" borderId="25" xfId="0" applyFont="1" applyBorder="1" applyAlignment="1">
      <alignment vertical="top"/>
    </xf>
    <xf numFmtId="0" fontId="5" fillId="0" borderId="26" xfId="0" applyFont="1" applyBorder="1" applyAlignment="1">
      <alignment vertical="top" wrapText="1"/>
    </xf>
    <xf numFmtId="0" fontId="5" fillId="0" borderId="27" xfId="0" applyFont="1" applyBorder="1" applyAlignment="1">
      <alignment vertical="top" wrapText="1"/>
    </xf>
    <xf numFmtId="0" fontId="5" fillId="0" borderId="27" xfId="0" applyFont="1" applyBorder="1" applyAlignment="1">
      <alignment vertical="top"/>
    </xf>
    <xf numFmtId="0" fontId="5" fillId="0" borderId="28" xfId="0" applyFont="1" applyBorder="1" applyAlignment="1">
      <alignment vertical="top" wrapText="1"/>
    </xf>
    <xf numFmtId="0" fontId="5" fillId="0" borderId="0" xfId="0" applyFont="1" applyAlignment="1">
      <alignment horizontal="left"/>
    </xf>
    <xf numFmtId="0" fontId="5" fillId="0" borderId="29" xfId="0" applyFont="1" applyBorder="1" applyAlignment="1">
      <alignment horizontal="left" vertical="center"/>
    </xf>
    <xf numFmtId="0" fontId="5" fillId="0" borderId="30"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vertical="center"/>
    </xf>
    <xf numFmtId="49" fontId="5" fillId="0" borderId="31" xfId="0" applyNumberFormat="1" applyFont="1" applyBorder="1" applyAlignment="1">
      <alignment horizontal="center" vertical="center"/>
    </xf>
    <xf numFmtId="0" fontId="5" fillId="0" borderId="3" xfId="0" applyFont="1" applyBorder="1" applyAlignment="1">
      <alignment horizontal="left" vertical="center" wrapText="1"/>
    </xf>
    <xf numFmtId="0" fontId="5" fillId="0" borderId="3" xfId="0" applyFont="1" applyBorder="1" applyAlignment="1">
      <alignment vertical="center"/>
    </xf>
    <xf numFmtId="49" fontId="5" fillId="0" borderId="32" xfId="0" applyNumberFormat="1" applyFont="1" applyBorder="1" applyAlignment="1">
      <alignment horizontal="center" vertical="center"/>
    </xf>
    <xf numFmtId="0" fontId="5" fillId="0" borderId="33" xfId="0" applyFont="1" applyBorder="1" applyAlignment="1">
      <alignment vertical="center" wrapText="1"/>
    </xf>
    <xf numFmtId="0" fontId="5" fillId="0" borderId="7" xfId="0" applyFont="1" applyBorder="1" applyAlignment="1">
      <alignment horizontal="left" vertical="center" wrapText="1"/>
    </xf>
    <xf numFmtId="0" fontId="5" fillId="0" borderId="7" xfId="0" applyFont="1" applyBorder="1" applyAlignment="1">
      <alignment vertical="center"/>
    </xf>
    <xf numFmtId="0" fontId="5" fillId="0" borderId="34" xfId="0" quotePrefix="1" applyFont="1" applyBorder="1" applyAlignment="1">
      <alignment horizontal="center" vertical="center"/>
    </xf>
    <xf numFmtId="0" fontId="5" fillId="0" borderId="27" xfId="0" applyFont="1" applyBorder="1" applyAlignment="1">
      <alignment horizontal="left" vertical="center" wrapText="1"/>
    </xf>
    <xf numFmtId="0" fontId="5" fillId="0" borderId="27" xfId="0" applyFont="1" applyBorder="1" applyAlignment="1">
      <alignment vertical="center"/>
    </xf>
    <xf numFmtId="49" fontId="5" fillId="0" borderId="35" xfId="0" applyNumberFormat="1" applyFont="1" applyBorder="1" applyAlignment="1">
      <alignment horizontal="center" vertical="center"/>
    </xf>
    <xf numFmtId="0" fontId="5" fillId="0" borderId="36" xfId="0" applyFont="1" applyBorder="1" applyAlignment="1">
      <alignment horizontal="left" vertical="center" wrapText="1"/>
    </xf>
    <xf numFmtId="0" fontId="5" fillId="0" borderId="5" xfId="0" applyFont="1" applyBorder="1" applyAlignment="1">
      <alignment horizontal="left" vertical="center" wrapText="1"/>
    </xf>
    <xf numFmtId="0" fontId="5" fillId="0" borderId="5" xfId="0" applyFont="1" applyBorder="1" applyAlignment="1">
      <alignment vertical="center"/>
    </xf>
    <xf numFmtId="0" fontId="5" fillId="0" borderId="33" xfId="0" applyFont="1" applyBorder="1" applyAlignment="1">
      <alignment horizontal="left" vertical="center" wrapText="1"/>
    </xf>
    <xf numFmtId="0" fontId="5" fillId="0" borderId="37" xfId="0" applyFont="1" applyBorder="1" applyAlignment="1">
      <alignment horizontal="left" vertical="center" wrapText="1"/>
    </xf>
    <xf numFmtId="0" fontId="5" fillId="0" borderId="17" xfId="0" applyFont="1" applyBorder="1" applyAlignment="1">
      <alignment vertical="center"/>
    </xf>
    <xf numFmtId="0" fontId="5" fillId="0" borderId="38" xfId="0" applyFont="1" applyBorder="1" applyAlignment="1">
      <alignment horizontal="left" vertical="center" wrapText="1"/>
    </xf>
    <xf numFmtId="0" fontId="5" fillId="0" borderId="13" xfId="0" applyFont="1" applyBorder="1" applyAlignment="1">
      <alignment vertical="center"/>
    </xf>
    <xf numFmtId="0" fontId="5" fillId="0" borderId="39" xfId="0" applyFont="1" applyBorder="1" applyAlignment="1">
      <alignment horizontal="left" vertical="center" wrapText="1"/>
    </xf>
    <xf numFmtId="0" fontId="5" fillId="0" borderId="15" xfId="0" applyFont="1" applyBorder="1" applyAlignment="1">
      <alignment vertical="center"/>
    </xf>
    <xf numFmtId="0" fontId="5" fillId="0" borderId="40" xfId="0" applyFont="1" applyBorder="1" applyAlignment="1">
      <alignment horizontal="left" vertical="center" wrapText="1"/>
    </xf>
    <xf numFmtId="0" fontId="5" fillId="0" borderId="41" xfId="0" applyFont="1" applyBorder="1" applyAlignment="1">
      <alignment vertical="center"/>
    </xf>
    <xf numFmtId="0" fontId="5" fillId="0" borderId="42" xfId="0" applyFont="1" applyBorder="1" applyAlignment="1">
      <alignment horizontal="left" vertical="center" wrapText="1"/>
    </xf>
    <xf numFmtId="0" fontId="5" fillId="0" borderId="25" xfId="0" applyFont="1" applyBorder="1" applyAlignment="1">
      <alignment vertical="center"/>
    </xf>
    <xf numFmtId="49" fontId="5" fillId="0" borderId="43" xfId="0" applyNumberFormat="1" applyFont="1" applyBorder="1" applyAlignment="1">
      <alignment horizontal="center" vertical="center"/>
    </xf>
    <xf numFmtId="0" fontId="5" fillId="0" borderId="44" xfId="0" applyFont="1" applyBorder="1" applyAlignment="1">
      <alignment horizontal="left" vertical="center" wrapText="1"/>
    </xf>
    <xf numFmtId="0" fontId="5" fillId="0" borderId="19" xfId="0" applyFont="1" applyBorder="1" applyAlignment="1">
      <alignment vertical="center"/>
    </xf>
    <xf numFmtId="0" fontId="5" fillId="0" borderId="45" xfId="0" quotePrefix="1" applyFont="1" applyBorder="1" applyAlignment="1">
      <alignment horizontal="center" vertical="center"/>
    </xf>
    <xf numFmtId="0" fontId="5" fillId="0" borderId="46" xfId="0" quotePrefix="1" applyFont="1" applyBorder="1" applyAlignment="1">
      <alignment horizontal="center" vertical="center"/>
    </xf>
    <xf numFmtId="0" fontId="5" fillId="0" borderId="47" xfId="0" applyFont="1" applyBorder="1" applyAlignment="1">
      <alignment horizontal="left" vertical="center" wrapText="1"/>
    </xf>
    <xf numFmtId="0" fontId="5" fillId="0" borderId="21" xfId="0" applyFont="1" applyBorder="1" applyAlignment="1">
      <alignment vertical="center"/>
    </xf>
    <xf numFmtId="0" fontId="5" fillId="0" borderId="48" xfId="0" applyFont="1" applyBorder="1" applyAlignment="1">
      <alignment horizontal="left" vertical="center" wrapText="1"/>
    </xf>
    <xf numFmtId="49" fontId="5" fillId="0" borderId="34" xfId="0" applyNumberFormat="1" applyFont="1" applyBorder="1" applyAlignment="1">
      <alignment horizontal="center" vertical="center"/>
    </xf>
    <xf numFmtId="0" fontId="5" fillId="0" borderId="49" xfId="0" quotePrefix="1" applyFont="1" applyBorder="1" applyAlignment="1">
      <alignment horizontal="center" vertical="center"/>
    </xf>
    <xf numFmtId="0" fontId="5" fillId="0" borderId="9" xfId="0" applyFont="1" applyBorder="1" applyAlignment="1">
      <alignment horizontal="left" vertical="center" wrapText="1"/>
    </xf>
    <xf numFmtId="0" fontId="5" fillId="0" borderId="9" xfId="0" applyFont="1" applyBorder="1" applyAlignment="1">
      <alignment vertical="center"/>
    </xf>
    <xf numFmtId="0" fontId="5" fillId="0" borderId="50" xfId="0" applyFont="1" applyBorder="1" applyAlignment="1">
      <alignment horizontal="left" vertical="center"/>
    </xf>
    <xf numFmtId="0" fontId="5" fillId="0" borderId="51" xfId="0" applyFont="1" applyBorder="1" applyAlignment="1">
      <alignment vertical="center" wrapText="1"/>
    </xf>
    <xf numFmtId="0" fontId="5" fillId="0" borderId="11" xfId="0" applyFont="1" applyBorder="1" applyAlignment="1">
      <alignment vertical="center" wrapText="1"/>
    </xf>
    <xf numFmtId="0" fontId="5" fillId="0" borderId="11" xfId="0" applyFont="1" applyBorder="1" applyAlignment="1">
      <alignment vertical="center"/>
    </xf>
    <xf numFmtId="0" fontId="5" fillId="0" borderId="3" xfId="0" applyFont="1" applyBorder="1" applyAlignment="1">
      <alignment horizontal="center" vertical="center"/>
    </xf>
    <xf numFmtId="0" fontId="5" fillId="0" borderId="52" xfId="0" applyFont="1" applyBorder="1" applyAlignment="1">
      <alignment vertical="center" wrapText="1"/>
    </xf>
    <xf numFmtId="0" fontId="5" fillId="0" borderId="53" xfId="0" applyFont="1" applyBorder="1" applyAlignment="1">
      <alignment horizontal="left" vertical="center" wrapText="1"/>
    </xf>
    <xf numFmtId="0" fontId="5" fillId="0" borderId="54" xfId="0" applyFont="1" applyBorder="1" applyAlignment="1">
      <alignment horizontal="left" vertical="center" wrapText="1"/>
    </xf>
    <xf numFmtId="0" fontId="5" fillId="0" borderId="55" xfId="0" applyFont="1" applyBorder="1" applyAlignment="1">
      <alignment vertical="center" wrapText="1"/>
    </xf>
    <xf numFmtId="0" fontId="5" fillId="0" borderId="48"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54" xfId="0" applyFont="1" applyBorder="1" applyAlignment="1">
      <alignment horizontal="center" vertical="center" wrapText="1"/>
    </xf>
    <xf numFmtId="0" fontId="5" fillId="0" borderId="56" xfId="0" applyFont="1" applyBorder="1" applyAlignment="1">
      <alignment horizontal="left" vertical="center" wrapText="1"/>
    </xf>
    <xf numFmtId="0" fontId="8" fillId="0" borderId="57" xfId="0" applyFont="1" applyBorder="1" applyAlignment="1">
      <alignment horizontal="center" vertical="center"/>
    </xf>
    <xf numFmtId="0" fontId="8" fillId="0" borderId="45"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0" xfId="0" applyFont="1"/>
    <xf numFmtId="176" fontId="8" fillId="2" borderId="59" xfId="0" applyNumberFormat="1" applyFont="1" applyFill="1" applyBorder="1" applyAlignment="1">
      <alignment horizontal="center" vertical="center"/>
    </xf>
    <xf numFmtId="176" fontId="5" fillId="2" borderId="60" xfId="0" applyNumberFormat="1" applyFont="1" applyFill="1" applyBorder="1" applyAlignment="1">
      <alignment horizontal="center" vertical="center" shrinkToFit="1"/>
    </xf>
    <xf numFmtId="176" fontId="5" fillId="2" borderId="61" xfId="0" applyNumberFormat="1" applyFont="1" applyFill="1" applyBorder="1" applyAlignment="1">
      <alignment vertical="center" wrapText="1"/>
    </xf>
    <xf numFmtId="176" fontId="5" fillId="2" borderId="62" xfId="0" applyNumberFormat="1" applyFont="1" applyFill="1" applyBorder="1" applyAlignment="1">
      <alignment vertical="center" wrapText="1"/>
    </xf>
    <xf numFmtId="176" fontId="5" fillId="2" borderId="63" xfId="0" applyNumberFormat="1" applyFont="1" applyFill="1" applyBorder="1" applyAlignment="1">
      <alignment vertical="center" wrapText="1"/>
    </xf>
    <xf numFmtId="176" fontId="5" fillId="2" borderId="64" xfId="0" applyNumberFormat="1" applyFont="1" applyFill="1" applyBorder="1" applyAlignment="1">
      <alignment vertical="center" wrapText="1"/>
    </xf>
    <xf numFmtId="176" fontId="5" fillId="2" borderId="65" xfId="0" applyNumberFormat="1" applyFont="1" applyFill="1" applyBorder="1" applyAlignment="1">
      <alignment vertical="center" wrapText="1"/>
    </xf>
    <xf numFmtId="176" fontId="5" fillId="2" borderId="66" xfId="0" applyNumberFormat="1" applyFont="1" applyFill="1" applyBorder="1" applyAlignment="1">
      <alignment vertical="center" wrapText="1"/>
    </xf>
    <xf numFmtId="176" fontId="5" fillId="2" borderId="67" xfId="0" applyNumberFormat="1" applyFont="1" applyFill="1" applyBorder="1" applyAlignment="1">
      <alignment vertical="center" wrapText="1"/>
    </xf>
    <xf numFmtId="176" fontId="5" fillId="2" borderId="68" xfId="0" applyNumberFormat="1" applyFont="1" applyFill="1" applyBorder="1" applyAlignment="1">
      <alignment vertical="center" wrapText="1"/>
    </xf>
    <xf numFmtId="176" fontId="5" fillId="2" borderId="69" xfId="0" applyNumberFormat="1" applyFont="1" applyFill="1" applyBorder="1" applyAlignment="1">
      <alignment vertical="center" wrapText="1"/>
    </xf>
    <xf numFmtId="176" fontId="5" fillId="2" borderId="70" xfId="0" applyNumberFormat="1" applyFont="1" applyFill="1" applyBorder="1" applyAlignment="1">
      <alignment vertical="center" wrapText="1"/>
    </xf>
    <xf numFmtId="176" fontId="5" fillId="2" borderId="71" xfId="0" applyNumberFormat="1" applyFont="1" applyFill="1" applyBorder="1" applyAlignment="1">
      <alignment vertical="center" wrapText="1"/>
    </xf>
    <xf numFmtId="176" fontId="5" fillId="2" borderId="72" xfId="0" applyNumberFormat="1" applyFont="1" applyFill="1" applyBorder="1" applyAlignment="1">
      <alignment vertical="center" wrapText="1"/>
    </xf>
    <xf numFmtId="176" fontId="5" fillId="2" borderId="73" xfId="0" applyNumberFormat="1" applyFont="1" applyFill="1" applyBorder="1" applyAlignment="1">
      <alignment vertical="center" wrapText="1"/>
    </xf>
    <xf numFmtId="176" fontId="5" fillId="2" borderId="74" xfId="0" applyNumberFormat="1" applyFont="1" applyFill="1" applyBorder="1" applyAlignment="1">
      <alignment vertical="center" wrapText="1"/>
    </xf>
    <xf numFmtId="0" fontId="5" fillId="0" borderId="75" xfId="0" applyFont="1" applyBorder="1" applyAlignment="1">
      <alignment horizontal="center" vertical="center" shrinkToFit="1"/>
    </xf>
    <xf numFmtId="0" fontId="5" fillId="3" borderId="24" xfId="0" applyFont="1" applyFill="1" applyBorder="1" applyAlignment="1">
      <alignment horizontal="center" vertical="center" shrinkToFit="1"/>
    </xf>
    <xf numFmtId="0" fontId="5" fillId="3" borderId="2" xfId="0" applyFont="1" applyFill="1" applyBorder="1" applyAlignment="1">
      <alignment vertical="center" wrapText="1"/>
    </xf>
    <xf numFmtId="0" fontId="5" fillId="3" borderId="4" xfId="0" applyFont="1" applyFill="1" applyBorder="1" applyAlignment="1">
      <alignment vertical="center" wrapText="1"/>
    </xf>
    <xf numFmtId="0" fontId="5" fillId="3" borderId="8" xfId="0" applyFont="1" applyFill="1" applyBorder="1" applyAlignment="1">
      <alignment vertical="center" wrapText="1"/>
    </xf>
    <xf numFmtId="0" fontId="5" fillId="0" borderId="53" xfId="0" applyFont="1" applyBorder="1" applyAlignment="1">
      <alignment vertical="center" wrapText="1"/>
    </xf>
    <xf numFmtId="0" fontId="5" fillId="3" borderId="28" xfId="0" applyFont="1" applyFill="1" applyBorder="1" applyAlignment="1">
      <alignment vertical="center" wrapText="1"/>
    </xf>
    <xf numFmtId="0" fontId="5" fillId="0" borderId="36" xfId="0" applyFont="1" applyBorder="1" applyAlignment="1">
      <alignment vertical="center" wrapText="1"/>
    </xf>
    <xf numFmtId="0" fontId="5" fillId="3" borderId="6" xfId="0" applyFont="1" applyFill="1" applyBorder="1" applyAlignment="1">
      <alignment vertical="center" wrapText="1"/>
    </xf>
    <xf numFmtId="0" fontId="5" fillId="0" borderId="37" xfId="0" applyFont="1" applyBorder="1" applyAlignment="1">
      <alignment vertical="center" wrapText="1"/>
    </xf>
    <xf numFmtId="0" fontId="5" fillId="3" borderId="18" xfId="0" applyFont="1" applyFill="1" applyBorder="1" applyAlignment="1">
      <alignment vertical="center" wrapText="1"/>
    </xf>
    <xf numFmtId="0" fontId="5" fillId="0" borderId="38" xfId="0" applyFont="1" applyBorder="1" applyAlignment="1">
      <alignment vertical="center" wrapText="1"/>
    </xf>
    <xf numFmtId="0" fontId="5" fillId="3" borderId="14" xfId="0" applyFont="1" applyFill="1" applyBorder="1" applyAlignment="1">
      <alignment vertical="center" wrapText="1"/>
    </xf>
    <xf numFmtId="0" fontId="5" fillId="0" borderId="39" xfId="0" applyFont="1" applyBorder="1" applyAlignment="1">
      <alignment vertical="center" wrapText="1"/>
    </xf>
    <xf numFmtId="0" fontId="5" fillId="3" borderId="16" xfId="0" applyFont="1" applyFill="1" applyBorder="1" applyAlignment="1">
      <alignment vertical="center" wrapText="1"/>
    </xf>
    <xf numFmtId="0" fontId="5" fillId="0" borderId="40" xfId="0" applyFont="1" applyBorder="1" applyAlignment="1">
      <alignment vertical="center" wrapText="1"/>
    </xf>
    <xf numFmtId="0" fontId="5" fillId="3" borderId="76" xfId="0" applyFont="1" applyFill="1" applyBorder="1" applyAlignment="1">
      <alignment vertical="center" wrapText="1"/>
    </xf>
    <xf numFmtId="0" fontId="5" fillId="0" borderId="42" xfId="0" applyFont="1" applyBorder="1" applyAlignment="1">
      <alignment vertical="center" wrapText="1"/>
    </xf>
    <xf numFmtId="0" fontId="5" fillId="3" borderId="26" xfId="0" applyFont="1" applyFill="1" applyBorder="1" applyAlignment="1">
      <alignment vertical="center" wrapText="1"/>
    </xf>
    <xf numFmtId="0" fontId="5" fillId="0" borderId="44" xfId="0" applyFont="1" applyBorder="1" applyAlignment="1">
      <alignment vertical="center" wrapText="1"/>
    </xf>
    <xf numFmtId="0" fontId="5" fillId="3" borderId="20" xfId="0" applyFont="1" applyFill="1" applyBorder="1" applyAlignment="1">
      <alignment vertical="center" wrapText="1"/>
    </xf>
    <xf numFmtId="0" fontId="5" fillId="0" borderId="47" xfId="0" applyFont="1" applyBorder="1" applyAlignment="1">
      <alignment vertical="center" wrapText="1"/>
    </xf>
    <xf numFmtId="0" fontId="5" fillId="3" borderId="22" xfId="0" applyFont="1" applyFill="1" applyBorder="1" applyAlignment="1">
      <alignment vertical="center" wrapText="1"/>
    </xf>
    <xf numFmtId="0" fontId="5" fillId="0" borderId="48" xfId="0" applyFont="1" applyBorder="1" applyAlignment="1">
      <alignment vertical="center" wrapText="1"/>
    </xf>
    <xf numFmtId="0" fontId="5" fillId="0" borderId="54" xfId="0" applyFont="1" applyBorder="1" applyAlignment="1">
      <alignment vertical="center" wrapText="1"/>
    </xf>
    <xf numFmtId="0" fontId="5" fillId="3" borderId="10" xfId="0" applyFont="1" applyFill="1" applyBorder="1" applyAlignment="1">
      <alignment vertical="center" wrapText="1"/>
    </xf>
    <xf numFmtId="0" fontId="5" fillId="3" borderId="12" xfId="0" applyFont="1" applyFill="1" applyBorder="1" applyAlignment="1">
      <alignment vertical="center" wrapText="1"/>
    </xf>
    <xf numFmtId="0" fontId="5" fillId="0" borderId="78" xfId="0" applyFont="1" applyBorder="1" applyAlignment="1">
      <alignment horizontal="left" vertical="center" wrapText="1"/>
    </xf>
    <xf numFmtId="0" fontId="5" fillId="0" borderId="79" xfId="0" applyFont="1" applyBorder="1" applyAlignment="1">
      <alignment horizontal="left" vertical="center" wrapText="1"/>
    </xf>
    <xf numFmtId="0" fontId="5" fillId="0" borderId="7" xfId="0" applyFont="1" applyBorder="1" applyAlignment="1">
      <alignment horizontal="center" vertical="center"/>
    </xf>
    <xf numFmtId="0" fontId="5" fillId="0" borderId="88" xfId="0" applyFont="1" applyBorder="1" applyAlignment="1">
      <alignment horizontal="left" vertical="center" wrapText="1"/>
    </xf>
    <xf numFmtId="0" fontId="5" fillId="0" borderId="27" xfId="0" applyFont="1" applyBorder="1" applyAlignment="1">
      <alignment horizontal="center" vertical="center"/>
    </xf>
    <xf numFmtId="0" fontId="5" fillId="0" borderId="89" xfId="0" applyFont="1" applyBorder="1" applyAlignment="1">
      <alignment horizontal="left" vertical="center" wrapText="1"/>
    </xf>
    <xf numFmtId="0" fontId="5" fillId="0" borderId="78" xfId="0" applyFont="1" applyBorder="1" applyAlignment="1">
      <alignment horizontal="center" vertical="center" wrapText="1"/>
    </xf>
    <xf numFmtId="0" fontId="5" fillId="0" borderId="78" xfId="0" applyFont="1" applyBorder="1" applyAlignment="1">
      <alignment vertical="center" wrapText="1"/>
    </xf>
    <xf numFmtId="0" fontId="5" fillId="0" borderId="89" xfId="0" applyFont="1" applyBorder="1" applyAlignment="1">
      <alignment vertical="center"/>
    </xf>
    <xf numFmtId="0" fontId="5" fillId="3" borderId="90" xfId="0" applyFont="1" applyFill="1" applyBorder="1" applyAlignment="1">
      <alignment vertical="center" wrapText="1"/>
    </xf>
    <xf numFmtId="176" fontId="5" fillId="2" borderId="91" xfId="0" applyNumberFormat="1" applyFont="1" applyFill="1" applyBorder="1" applyAlignment="1">
      <alignment vertical="center" wrapText="1"/>
    </xf>
    <xf numFmtId="0" fontId="5" fillId="0" borderId="90" xfId="0" applyFont="1" applyBorder="1" applyAlignment="1">
      <alignment vertical="top" wrapText="1"/>
    </xf>
    <xf numFmtId="0" fontId="5" fillId="0" borderId="89" xfId="0" applyFont="1" applyBorder="1" applyAlignment="1">
      <alignment vertical="top" wrapText="1"/>
    </xf>
    <xf numFmtId="0" fontId="5" fillId="0" borderId="30" xfId="0" applyFont="1" applyBorder="1" applyAlignment="1">
      <alignment horizontal="center" vertical="center" wrapText="1"/>
    </xf>
    <xf numFmtId="0" fontId="5" fillId="3" borderId="8"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0" fillId="4" borderId="0" xfId="0" applyFill="1"/>
    <xf numFmtId="0" fontId="0" fillId="4" borderId="0" xfId="0" applyFill="1" applyAlignment="1">
      <alignment vertical="center"/>
    </xf>
    <xf numFmtId="0" fontId="6" fillId="4" borderId="0" xfId="0" applyFont="1" applyFill="1" applyAlignment="1">
      <alignment horizontal="left"/>
    </xf>
    <xf numFmtId="0" fontId="0" fillId="4" borderId="0" xfId="0" applyFill="1" applyAlignment="1">
      <alignment horizontal="left"/>
    </xf>
    <xf numFmtId="0" fontId="0" fillId="4" borderId="0" xfId="0" applyFill="1" applyAlignment="1">
      <alignment horizontal="center"/>
    </xf>
    <xf numFmtId="0" fontId="9" fillId="0" borderId="1" xfId="0" applyFont="1" applyBorder="1" applyAlignment="1">
      <alignment vertical="center" wrapText="1"/>
    </xf>
    <xf numFmtId="0" fontId="9" fillId="0" borderId="29" xfId="0" applyFont="1" applyBorder="1" applyAlignment="1">
      <alignment horizontal="left" vertical="center"/>
    </xf>
    <xf numFmtId="0" fontId="9" fillId="0" borderId="30" xfId="0" applyFont="1" applyBorder="1" applyAlignment="1">
      <alignment vertical="center" wrapText="1"/>
    </xf>
    <xf numFmtId="0" fontId="9" fillId="0" borderId="52" xfId="0" applyFont="1" applyBorder="1" applyAlignment="1">
      <alignment vertical="center" wrapText="1"/>
    </xf>
    <xf numFmtId="0" fontId="10" fillId="0" borderId="52" xfId="0" applyFont="1" applyBorder="1" applyAlignment="1">
      <alignment vertical="center" wrapText="1"/>
    </xf>
    <xf numFmtId="49" fontId="10" fillId="0" borderId="2" xfId="0" applyNumberFormat="1" applyFont="1" applyBorder="1" applyAlignment="1">
      <alignment horizontal="right" vertical="center" wrapText="1"/>
    </xf>
    <xf numFmtId="49" fontId="9" fillId="0" borderId="32" xfId="0" applyNumberFormat="1" applyFont="1" applyBorder="1" applyAlignment="1">
      <alignment horizontal="center" vertical="center"/>
    </xf>
    <xf numFmtId="0" fontId="9" fillId="0" borderId="33" xfId="0" applyFont="1" applyBorder="1" applyAlignment="1">
      <alignment horizontal="left" vertical="center" wrapText="1"/>
    </xf>
    <xf numFmtId="0" fontId="9" fillId="0" borderId="33"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92" xfId="0" applyFont="1" applyBorder="1" applyAlignment="1">
      <alignment horizontal="right" vertical="center" wrapText="1"/>
    </xf>
    <xf numFmtId="49" fontId="9" fillId="0" borderId="34" xfId="0" applyNumberFormat="1" applyFont="1" applyBorder="1" applyAlignment="1">
      <alignment horizontal="center" vertical="center"/>
    </xf>
    <xf numFmtId="0" fontId="9" fillId="0" borderId="53" xfId="0" applyFont="1" applyBorder="1" applyAlignment="1">
      <alignment horizontal="left" vertical="center" wrapText="1"/>
    </xf>
    <xf numFmtId="0" fontId="9" fillId="0" borderId="53" xfId="0" applyFont="1" applyBorder="1" applyAlignment="1">
      <alignment horizontal="center" vertical="center" wrapText="1"/>
    </xf>
    <xf numFmtId="0" fontId="10" fillId="0" borderId="53" xfId="0" applyFont="1" applyBorder="1" applyAlignment="1">
      <alignment horizontal="center" vertical="center" wrapText="1"/>
    </xf>
    <xf numFmtId="49" fontId="9" fillId="0" borderId="43" xfId="0" applyNumberFormat="1" applyFont="1" applyBorder="1" applyAlignment="1">
      <alignment horizontal="center" vertical="center"/>
    </xf>
    <xf numFmtId="0" fontId="9" fillId="0" borderId="78" xfId="0" applyFont="1" applyBorder="1" applyAlignment="1">
      <alignment horizontal="left" vertical="center" wrapText="1"/>
    </xf>
    <xf numFmtId="0" fontId="10" fillId="0" borderId="2" xfId="0" applyFont="1" applyBorder="1" applyAlignment="1">
      <alignment horizontal="right" vertical="center" wrapText="1"/>
    </xf>
    <xf numFmtId="49" fontId="9" fillId="0" borderId="32" xfId="0" applyNumberFormat="1" applyFont="1" applyBorder="1" applyAlignment="1">
      <alignment vertical="center"/>
    </xf>
    <xf numFmtId="0" fontId="9" fillId="0" borderId="89" xfId="0" applyFont="1" applyBorder="1" applyAlignment="1">
      <alignment horizontal="left" vertical="center" wrapText="1"/>
    </xf>
    <xf numFmtId="0" fontId="10" fillId="0" borderId="95" xfId="0" applyFont="1" applyBorder="1" applyAlignment="1">
      <alignment horizontal="center" vertical="center" wrapText="1"/>
    </xf>
    <xf numFmtId="0" fontId="10" fillId="0" borderId="28" xfId="0" applyFont="1" applyBorder="1" applyAlignment="1">
      <alignment horizontal="right" vertical="center" wrapText="1"/>
    </xf>
    <xf numFmtId="49" fontId="9" fillId="0" borderId="98" xfId="0" applyNumberFormat="1" applyFont="1" applyBorder="1" applyAlignment="1">
      <alignment horizontal="left" vertical="center"/>
    </xf>
    <xf numFmtId="0" fontId="9" fillId="0" borderId="97" xfId="0" applyFont="1" applyBorder="1" applyAlignment="1">
      <alignment horizontal="left" vertical="center" wrapText="1"/>
    </xf>
    <xf numFmtId="0" fontId="9" fillId="0" borderId="96" xfId="0" applyFont="1" applyBorder="1" applyAlignment="1">
      <alignment horizontal="left" vertical="center" wrapText="1"/>
    </xf>
    <xf numFmtId="0" fontId="10" fillId="0" borderId="97" xfId="0" applyFont="1" applyBorder="1" applyAlignment="1">
      <alignment horizontal="center" vertical="center" wrapText="1"/>
    </xf>
    <xf numFmtId="0" fontId="9" fillId="0" borderId="103" xfId="0" quotePrefix="1" applyFont="1" applyBorder="1" applyAlignment="1">
      <alignment vertical="center"/>
    </xf>
    <xf numFmtId="0" fontId="9" fillId="0" borderId="104" xfId="0" applyFont="1" applyBorder="1" applyAlignment="1">
      <alignment horizontal="left" vertical="center" wrapText="1"/>
    </xf>
    <xf numFmtId="0" fontId="9" fillId="0" borderId="105" xfId="0" applyFont="1" applyBorder="1" applyAlignment="1">
      <alignment horizontal="left" vertical="center" wrapText="1"/>
    </xf>
    <xf numFmtId="0" fontId="10" fillId="0" borderId="105" xfId="0" applyFont="1" applyBorder="1" applyAlignment="1">
      <alignment horizontal="center" vertical="center" wrapText="1"/>
    </xf>
    <xf numFmtId="0" fontId="10" fillId="0" borderId="106" xfId="0" applyFont="1" applyBorder="1" applyAlignment="1">
      <alignment horizontal="right" vertical="center" wrapText="1"/>
    </xf>
    <xf numFmtId="0" fontId="14" fillId="4" borderId="0" xfId="0" applyFont="1" applyFill="1"/>
    <xf numFmtId="0" fontId="11" fillId="0" borderId="112" xfId="0" applyFont="1" applyBorder="1" applyAlignment="1">
      <alignment vertical="center"/>
    </xf>
    <xf numFmtId="0" fontId="9" fillId="0" borderId="75" xfId="0" applyFont="1" applyBorder="1" applyAlignment="1">
      <alignment horizontal="center" vertical="center" shrinkToFit="1"/>
    </xf>
    <xf numFmtId="0" fontId="9" fillId="0" borderId="24" xfId="0" applyFont="1" applyBorder="1" applyAlignment="1">
      <alignment horizontal="center" vertical="center" shrinkToFit="1"/>
    </xf>
    <xf numFmtId="0" fontId="9" fillId="0" borderId="30" xfId="0" applyFont="1" applyBorder="1" applyAlignment="1">
      <alignment horizontal="center" vertical="center" wrapText="1"/>
    </xf>
    <xf numFmtId="0" fontId="9" fillId="0" borderId="95" xfId="0" applyFont="1" applyBorder="1" applyAlignment="1">
      <alignment vertical="center" wrapText="1"/>
    </xf>
    <xf numFmtId="0" fontId="10" fillId="0" borderId="78" xfId="0" applyFont="1" applyBorder="1" applyAlignment="1">
      <alignment horizontal="center" vertical="center" wrapText="1"/>
    </xf>
    <xf numFmtId="0" fontId="9" fillId="0" borderId="87" xfId="0" applyFont="1" applyBorder="1" applyAlignment="1">
      <alignment vertical="center" wrapText="1"/>
    </xf>
    <xf numFmtId="0" fontId="9" fillId="0" borderId="33" xfId="0" applyFont="1" applyBorder="1" applyAlignment="1">
      <alignment vertical="center" wrapText="1"/>
    </xf>
    <xf numFmtId="0" fontId="9" fillId="0" borderId="97" xfId="0" applyFont="1" applyBorder="1" applyAlignment="1">
      <alignment vertical="center" wrapText="1"/>
    </xf>
    <xf numFmtId="0" fontId="9" fillId="0" borderId="104" xfId="0" applyFont="1" applyBorder="1" applyAlignment="1">
      <alignment vertical="center" wrapText="1"/>
    </xf>
    <xf numFmtId="0" fontId="9" fillId="0" borderId="107" xfId="0" applyFont="1" applyBorder="1" applyAlignment="1">
      <alignment horizontal="left" vertical="center"/>
    </xf>
    <xf numFmtId="0" fontId="9" fillId="0" borderId="108" xfId="0" applyFont="1" applyBorder="1" applyAlignment="1">
      <alignment vertical="center" wrapText="1"/>
    </xf>
    <xf numFmtId="0" fontId="9" fillId="0" borderId="111" xfId="0" applyFont="1" applyBorder="1" applyAlignment="1">
      <alignment vertical="center" wrapText="1"/>
    </xf>
    <xf numFmtId="0" fontId="9" fillId="0" borderId="109" xfId="0" applyFont="1" applyBorder="1" applyAlignment="1">
      <alignment vertical="center" wrapText="1"/>
    </xf>
    <xf numFmtId="0" fontId="10" fillId="0" borderId="109" xfId="0" applyFont="1" applyBorder="1" applyAlignment="1">
      <alignment vertical="center" wrapText="1"/>
    </xf>
    <xf numFmtId="0" fontId="10" fillId="0" borderId="110" xfId="0" applyFont="1" applyBorder="1" applyAlignment="1">
      <alignment horizontal="right" vertical="center" wrapText="1"/>
    </xf>
    <xf numFmtId="0" fontId="9" fillId="0" borderId="50" xfId="0" applyFont="1" applyBorder="1" applyAlignment="1">
      <alignment horizontal="left" vertical="center"/>
    </xf>
    <xf numFmtId="0" fontId="9" fillId="0" borderId="51" xfId="0" applyFont="1" applyBorder="1" applyAlignment="1">
      <alignment vertical="center" wrapText="1"/>
    </xf>
    <xf numFmtId="0" fontId="9" fillId="0" borderId="11" xfId="0" applyFont="1" applyBorder="1" applyAlignment="1">
      <alignment vertical="center" wrapText="1"/>
    </xf>
    <xf numFmtId="0" fontId="9" fillId="0" borderId="55" xfId="0" applyFont="1" applyBorder="1" applyAlignment="1">
      <alignment vertical="center" wrapText="1"/>
    </xf>
    <xf numFmtId="0" fontId="10" fillId="0" borderId="55" xfId="0" applyFont="1" applyBorder="1" applyAlignment="1">
      <alignment vertical="center" wrapText="1"/>
    </xf>
    <xf numFmtId="49" fontId="10" fillId="0" borderId="12" xfId="0" applyNumberFormat="1" applyFont="1" applyBorder="1" applyAlignment="1">
      <alignment horizontal="right" vertical="center" wrapText="1"/>
    </xf>
    <xf numFmtId="0" fontId="0" fillId="0" borderId="112" xfId="0" applyBorder="1"/>
    <xf numFmtId="49" fontId="9" fillId="0" borderId="115" xfId="0" applyNumberFormat="1" applyFont="1" applyBorder="1" applyAlignment="1">
      <alignment vertical="center"/>
    </xf>
    <xf numFmtId="0" fontId="9" fillId="0" borderId="116" xfId="0" applyFont="1" applyBorder="1" applyAlignment="1">
      <alignment horizontal="left" vertical="center" wrapText="1"/>
    </xf>
    <xf numFmtId="0" fontId="9" fillId="0" borderId="95" xfId="0" applyFont="1" applyBorder="1" applyAlignment="1">
      <alignment horizontal="left" vertical="center" wrapText="1"/>
    </xf>
    <xf numFmtId="0" fontId="10" fillId="0" borderId="117" xfId="0" applyFont="1" applyBorder="1" applyAlignment="1">
      <alignment horizontal="right" vertical="center" wrapText="1"/>
    </xf>
    <xf numFmtId="49" fontId="9" fillId="0" borderId="45" xfId="0" applyNumberFormat="1" applyFont="1" applyBorder="1" applyAlignment="1">
      <alignment vertical="center"/>
    </xf>
    <xf numFmtId="0" fontId="9" fillId="0" borderId="83" xfId="0" applyFont="1" applyBorder="1" applyAlignment="1">
      <alignment vertical="center" wrapText="1"/>
    </xf>
    <xf numFmtId="0" fontId="9" fillId="0" borderId="113" xfId="0" applyFont="1" applyBorder="1" applyAlignment="1">
      <alignment horizontal="left" vertical="center" wrapText="1"/>
    </xf>
    <xf numFmtId="0" fontId="9" fillId="0" borderId="87" xfId="0" applyFont="1" applyBorder="1" applyAlignment="1">
      <alignment horizontal="left" vertical="center" wrapText="1"/>
    </xf>
    <xf numFmtId="0" fontId="10" fillId="0" borderId="83" xfId="0" applyFont="1" applyBorder="1" applyAlignment="1">
      <alignment horizontal="center" vertical="center" wrapText="1"/>
    </xf>
    <xf numFmtId="0" fontId="10" fillId="0" borderId="114" xfId="0" applyFont="1" applyBorder="1" applyAlignment="1">
      <alignment horizontal="right" vertical="center" wrapText="1"/>
    </xf>
    <xf numFmtId="0" fontId="10" fillId="0" borderId="93" xfId="0" applyFont="1" applyBorder="1" applyAlignment="1">
      <alignment horizontal="right" vertical="center" wrapText="1"/>
    </xf>
    <xf numFmtId="0" fontId="9" fillId="0" borderId="53" xfId="0" applyFont="1" applyBorder="1" applyAlignment="1">
      <alignment vertical="center" wrapText="1"/>
    </xf>
    <xf numFmtId="0" fontId="10" fillId="0" borderId="118" xfId="0" applyFont="1" applyBorder="1" applyAlignment="1">
      <alignment horizontal="right" vertical="center" wrapText="1"/>
    </xf>
    <xf numFmtId="0" fontId="0" fillId="0" borderId="0" xfId="0" applyAlignment="1">
      <alignment horizontal="left" vertical="center"/>
    </xf>
    <xf numFmtId="0" fontId="13" fillId="4" borderId="119" xfId="1" applyFont="1" applyFill="1" applyBorder="1">
      <alignment vertical="center"/>
    </xf>
    <xf numFmtId="0" fontId="13" fillId="4" borderId="0" xfId="1" applyFont="1" applyFill="1">
      <alignment vertical="center"/>
    </xf>
    <xf numFmtId="0" fontId="13" fillId="4" borderId="0" xfId="1" applyFont="1" applyFill="1" applyAlignment="1">
      <alignment horizontal="center" vertical="center"/>
    </xf>
    <xf numFmtId="0" fontId="13" fillId="4" borderId="126" xfId="1" applyFont="1" applyFill="1" applyBorder="1">
      <alignment vertical="center"/>
    </xf>
    <xf numFmtId="0" fontId="13" fillId="4" borderId="0" xfId="1" applyFont="1" applyFill="1" applyBorder="1">
      <alignment vertical="center"/>
    </xf>
    <xf numFmtId="0" fontId="13" fillId="4" borderId="0" xfId="1" applyFont="1" applyFill="1" applyBorder="1" applyAlignment="1">
      <alignment horizontal="center" vertical="center"/>
    </xf>
    <xf numFmtId="0" fontId="8" fillId="0" borderId="57" xfId="0" applyFont="1" applyBorder="1" applyAlignment="1">
      <alignment horizontal="center" vertical="center"/>
    </xf>
    <xf numFmtId="0" fontId="8" fillId="0" borderId="80" xfId="0" applyFont="1" applyBorder="1" applyAlignment="1">
      <alignment horizontal="center" vertical="center"/>
    </xf>
    <xf numFmtId="0" fontId="8" fillId="0" borderId="81" xfId="0" applyFont="1" applyBorder="1" applyAlignment="1">
      <alignment horizontal="center" vertical="center"/>
    </xf>
    <xf numFmtId="0" fontId="0" fillId="0" borderId="57" xfId="0" applyBorder="1" applyAlignment="1"/>
    <xf numFmtId="0" fontId="0" fillId="0" borderId="80" xfId="0" applyBorder="1" applyAlignment="1"/>
    <xf numFmtId="0" fontId="5" fillId="0" borderId="33" xfId="0" applyFont="1" applyBorder="1" applyAlignment="1">
      <alignment horizontal="center" vertical="center" wrapText="1"/>
    </xf>
    <xf numFmtId="0" fontId="5" fillId="0" borderId="77" xfId="0" applyFont="1" applyBorder="1" applyAlignment="1">
      <alignment horizontal="center" vertical="center" wrapText="1"/>
    </xf>
    <xf numFmtId="0" fontId="8" fillId="0" borderId="82" xfId="0" applyFont="1" applyBorder="1" applyAlignment="1">
      <alignment horizontal="center" vertical="center"/>
    </xf>
    <xf numFmtId="0" fontId="5" fillId="0" borderId="83" xfId="0" applyFont="1" applyBorder="1" applyAlignment="1">
      <alignment horizontal="left" vertical="center" wrapText="1"/>
    </xf>
    <xf numFmtId="0" fontId="5" fillId="0" borderId="77" xfId="0" applyFont="1" applyBorder="1" applyAlignment="1">
      <alignment horizontal="left" vertical="center" wrapText="1"/>
    </xf>
    <xf numFmtId="49" fontId="5" fillId="0" borderId="32" xfId="0" applyNumberFormat="1" applyFont="1" applyBorder="1" applyAlignment="1">
      <alignment horizontal="center" vertical="center"/>
    </xf>
    <xf numFmtId="49" fontId="5" fillId="0" borderId="46" xfId="0" applyNumberFormat="1" applyFont="1" applyBorder="1" applyAlignment="1">
      <alignment horizontal="center" vertical="center"/>
    </xf>
    <xf numFmtId="0" fontId="5" fillId="0" borderId="33" xfId="0" applyFont="1" applyBorder="1" applyAlignment="1">
      <alignment horizontal="left" vertical="center" wrapText="1"/>
    </xf>
    <xf numFmtId="0" fontId="5" fillId="0" borderId="84" xfId="0" applyFont="1" applyBorder="1" applyAlignment="1">
      <alignment horizontal="center" vertical="center" wrapText="1"/>
    </xf>
    <xf numFmtId="0" fontId="5" fillId="0" borderId="79" xfId="0" applyFont="1" applyBorder="1" applyAlignment="1">
      <alignment horizontal="center" vertical="center" wrapText="1"/>
    </xf>
    <xf numFmtId="0" fontId="5" fillId="0" borderId="85" xfId="0" applyFont="1" applyBorder="1" applyAlignment="1">
      <alignment horizontal="center" vertical="center" wrapText="1"/>
    </xf>
    <xf numFmtId="0" fontId="5" fillId="0" borderId="86" xfId="0" applyFont="1" applyBorder="1" applyAlignment="1">
      <alignment horizontal="center" vertical="center" wrapText="1"/>
    </xf>
    <xf numFmtId="0" fontId="5" fillId="0" borderId="87" xfId="0" applyFont="1" applyBorder="1" applyAlignment="1">
      <alignment horizontal="left" vertical="center" wrapText="1"/>
    </xf>
    <xf numFmtId="0" fontId="5" fillId="0" borderId="78" xfId="0" applyFont="1" applyBorder="1" applyAlignment="1">
      <alignment horizontal="left" vertical="center" wrapText="1"/>
    </xf>
    <xf numFmtId="49" fontId="5" fillId="0" borderId="43" xfId="0" applyNumberFormat="1" applyFont="1" applyBorder="1" applyAlignment="1">
      <alignment horizontal="center" vertical="center"/>
    </xf>
    <xf numFmtId="49" fontId="5" fillId="0" borderId="45" xfId="0" applyNumberFormat="1" applyFont="1" applyBorder="1" applyAlignment="1">
      <alignment horizontal="center" vertical="center"/>
    </xf>
    <xf numFmtId="49" fontId="5" fillId="0" borderId="58" xfId="0" applyNumberFormat="1" applyFont="1" applyBorder="1" applyAlignment="1">
      <alignment horizontal="center" vertical="center"/>
    </xf>
    <xf numFmtId="0" fontId="5" fillId="0" borderId="43" xfId="0" quotePrefix="1" applyFont="1" applyBorder="1" applyAlignment="1">
      <alignment horizontal="center" vertical="center"/>
    </xf>
    <xf numFmtId="0" fontId="5" fillId="0" borderId="45" xfId="0" quotePrefix="1" applyFont="1" applyBorder="1" applyAlignment="1">
      <alignment horizontal="center" vertical="center"/>
    </xf>
    <xf numFmtId="0" fontId="5" fillId="0" borderId="46" xfId="0" quotePrefix="1" applyFont="1" applyBorder="1" applyAlignment="1">
      <alignment horizontal="center" vertical="center"/>
    </xf>
    <xf numFmtId="0" fontId="4" fillId="0" borderId="0" xfId="0" applyFont="1" applyAlignment="1">
      <alignment horizontal="center"/>
    </xf>
    <xf numFmtId="0" fontId="0" fillId="0" borderId="0" xfId="0" applyAlignment="1">
      <alignment horizontal="center"/>
    </xf>
    <xf numFmtId="0" fontId="5" fillId="0" borderId="78" xfId="0" applyFont="1" applyBorder="1" applyAlignment="1">
      <alignment horizontal="left" vertical="top" wrapText="1"/>
    </xf>
    <xf numFmtId="0" fontId="5" fillId="0" borderId="83" xfId="0" applyFont="1" applyBorder="1" applyAlignment="1">
      <alignment horizontal="left" vertical="top" wrapText="1"/>
    </xf>
    <xf numFmtId="0" fontId="5" fillId="0" borderId="77" xfId="0" applyFont="1" applyBorder="1" applyAlignment="1">
      <alignment horizontal="left" vertical="top" wrapText="1"/>
    </xf>
    <xf numFmtId="0" fontId="5" fillId="0" borderId="78" xfId="0" applyFont="1" applyBorder="1" applyAlignment="1">
      <alignment horizontal="right" vertical="center" wrapText="1"/>
    </xf>
    <xf numFmtId="0" fontId="5" fillId="0" borderId="83" xfId="0" applyFont="1" applyBorder="1" applyAlignment="1">
      <alignment horizontal="right" vertical="center" wrapText="1"/>
    </xf>
    <xf numFmtId="0" fontId="5" fillId="0" borderId="77" xfId="0" applyFont="1" applyBorder="1" applyAlignment="1">
      <alignment horizontal="right" vertical="center" wrapText="1"/>
    </xf>
    <xf numFmtId="0" fontId="5" fillId="0" borderId="78" xfId="0" applyFont="1" applyBorder="1" applyAlignment="1">
      <alignment horizontal="center" vertical="center" wrapText="1"/>
    </xf>
    <xf numFmtId="0" fontId="5" fillId="0" borderId="83" xfId="0" applyFont="1" applyBorder="1" applyAlignment="1">
      <alignment horizontal="center" vertical="center" wrapText="1"/>
    </xf>
    <xf numFmtId="0" fontId="5" fillId="0" borderId="78" xfId="0" applyFont="1" applyBorder="1" applyAlignment="1">
      <alignment horizontal="right" vertical="center"/>
    </xf>
    <xf numFmtId="0" fontId="5" fillId="0" borderId="83" xfId="0" applyFont="1" applyBorder="1" applyAlignment="1">
      <alignment horizontal="right" vertical="center"/>
    </xf>
    <xf numFmtId="0" fontId="5" fillId="0" borderId="77" xfId="0" applyFont="1" applyBorder="1" applyAlignment="1">
      <alignment horizontal="right" vertical="center"/>
    </xf>
    <xf numFmtId="0" fontId="5" fillId="3" borderId="92" xfId="0" applyFont="1" applyFill="1" applyBorder="1" applyAlignment="1">
      <alignment horizontal="right" vertical="center" wrapText="1"/>
    </xf>
    <xf numFmtId="0" fontId="5" fillId="3" borderId="93" xfId="0" applyFont="1" applyFill="1" applyBorder="1" applyAlignment="1">
      <alignment horizontal="right" vertical="center" wrapText="1"/>
    </xf>
    <xf numFmtId="0" fontId="5" fillId="3" borderId="94" xfId="0" applyFont="1" applyFill="1" applyBorder="1" applyAlignment="1">
      <alignment horizontal="right" vertical="center" wrapText="1"/>
    </xf>
    <xf numFmtId="0" fontId="0" fillId="0" borderId="0" xfId="0" applyAlignment="1"/>
    <xf numFmtId="49" fontId="9" fillId="0" borderId="101" xfId="0" applyNumberFormat="1" applyFont="1" applyBorder="1" applyAlignment="1">
      <alignment horizontal="center" vertical="center"/>
    </xf>
    <xf numFmtId="49" fontId="9" fillId="0" borderId="102" xfId="0" applyNumberFormat="1" applyFont="1" applyBorder="1" applyAlignment="1">
      <alignment horizontal="center" vertical="center"/>
    </xf>
    <xf numFmtId="0" fontId="9" fillId="0" borderId="99" xfId="0" applyFont="1" applyBorder="1" applyAlignment="1">
      <alignment horizontal="center" vertical="center" wrapText="1"/>
    </xf>
    <xf numFmtId="0" fontId="9" fillId="0" borderId="100" xfId="0" applyFont="1" applyBorder="1" applyAlignment="1">
      <alignment horizontal="center" vertical="center" wrapText="1"/>
    </xf>
    <xf numFmtId="0" fontId="0" fillId="0" borderId="79" xfId="0" applyBorder="1" applyAlignment="1"/>
    <xf numFmtId="0" fontId="0" fillId="0" borderId="0" xfId="0" applyAlignment="1">
      <alignment wrapText="1"/>
    </xf>
    <xf numFmtId="0" fontId="0" fillId="0" borderId="0" xfId="0" applyAlignment="1">
      <alignment shrinkToFit="1"/>
    </xf>
    <xf numFmtId="0" fontId="9" fillId="0" borderId="29" xfId="0" applyFont="1" applyBorder="1" applyAlignment="1">
      <alignment horizontal="left" vertical="center" wrapText="1"/>
    </xf>
    <xf numFmtId="0" fontId="0" fillId="0" borderId="30" xfId="0" applyBorder="1" applyAlignment="1">
      <alignment vertical="center" wrapText="1"/>
    </xf>
    <xf numFmtId="0" fontId="0" fillId="0" borderId="1" xfId="0" applyBorder="1" applyAlignment="1">
      <alignment vertical="center" wrapText="1"/>
    </xf>
    <xf numFmtId="0" fontId="0" fillId="0" borderId="0" xfId="0" applyAlignment="1">
      <alignment horizontal="right"/>
    </xf>
    <xf numFmtId="0" fontId="15" fillId="0" borderId="0" xfId="0" applyFont="1" applyAlignment="1">
      <alignment horizontal="center" vertical="center"/>
    </xf>
    <xf numFmtId="0" fontId="12" fillId="0" borderId="0" xfId="0" applyFont="1" applyAlignment="1">
      <alignment horizontal="center" vertical="center"/>
    </xf>
    <xf numFmtId="0" fontId="9" fillId="0" borderId="84" xfId="0" applyFont="1" applyBorder="1" applyAlignment="1">
      <alignment horizontal="center" vertical="center" wrapText="1"/>
    </xf>
    <xf numFmtId="0" fontId="9" fillId="0" borderId="79"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77" xfId="0" applyFont="1" applyBorder="1" applyAlignment="1">
      <alignment horizontal="center" vertical="center" wrapText="1"/>
    </xf>
    <xf numFmtId="0" fontId="11" fillId="0" borderId="82" xfId="0" applyFont="1" applyBorder="1" applyAlignment="1">
      <alignment horizontal="center" vertical="center"/>
    </xf>
    <xf numFmtId="0" fontId="11" fillId="0" borderId="57" xfId="0" applyFont="1" applyBorder="1" applyAlignment="1">
      <alignment horizontal="center" vertical="center"/>
    </xf>
    <xf numFmtId="0" fontId="13" fillId="4" borderId="120" xfId="1" applyFont="1" applyFill="1" applyBorder="1" applyAlignment="1">
      <alignment vertical="center" wrapText="1"/>
    </xf>
    <xf numFmtId="0" fontId="13" fillId="4" borderId="121" xfId="1" applyFont="1" applyFill="1" applyBorder="1" applyAlignment="1">
      <alignment vertical="center" wrapText="1"/>
    </xf>
    <xf numFmtId="0" fontId="13" fillId="4" borderId="122" xfId="1" applyFont="1" applyFill="1" applyBorder="1" applyAlignment="1">
      <alignment vertical="center" wrapText="1"/>
    </xf>
    <xf numFmtId="0" fontId="13" fillId="4" borderId="124" xfId="1" applyFont="1" applyFill="1" applyBorder="1" applyAlignment="1">
      <alignment vertical="center" wrapText="1"/>
    </xf>
    <xf numFmtId="0" fontId="13" fillId="4" borderId="86" xfId="1" applyFont="1" applyFill="1" applyBorder="1" applyAlignment="1">
      <alignment vertical="center" wrapText="1"/>
    </xf>
    <xf numFmtId="0" fontId="13" fillId="4" borderId="125" xfId="1" applyFont="1" applyFill="1" applyBorder="1" applyAlignment="1">
      <alignment vertical="center" wrapText="1"/>
    </xf>
    <xf numFmtId="0" fontId="13" fillId="0" borderId="123" xfId="0" applyFont="1" applyBorder="1" applyAlignment="1">
      <alignment horizontal="center" vertical="center"/>
    </xf>
    <xf numFmtId="0" fontId="0" fillId="0" borderId="123" xfId="0" applyBorder="1" applyAlignment="1">
      <alignment horizontal="center" vertical="center"/>
    </xf>
  </cellXfs>
  <cellStyles count="2">
    <cellStyle name="標準" xfId="0" builtinId="0"/>
    <cellStyle name="標準 2" xfId="1" xr:uid="{339DDB26-6697-4190-9036-576F2382D041}"/>
  </cellStyles>
  <dxfs count="0"/>
  <tableStyles count="0" defaultTableStyle="TableStyleMedium9" defaultPivotStyle="PivotStyleLight16"/>
  <colors>
    <mruColors>
      <color rgb="FFCC00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31</xdr:row>
      <xdr:rowOff>123825</xdr:rowOff>
    </xdr:from>
    <xdr:to>
      <xdr:col>8</xdr:col>
      <xdr:colOff>476250</xdr:colOff>
      <xdr:row>40</xdr:row>
      <xdr:rowOff>161925</xdr:rowOff>
    </xdr:to>
    <xdr:sp macro="" textlink="">
      <xdr:nvSpPr>
        <xdr:cNvPr id="6152" name="Text Box 8">
          <a:extLst>
            <a:ext uri="{FF2B5EF4-FFF2-40B4-BE49-F238E27FC236}">
              <a16:creationId xmlns:a16="http://schemas.microsoft.com/office/drawing/2014/main" id="{00000000-0008-0000-0000-000008180000}"/>
            </a:ext>
          </a:extLst>
        </xdr:cNvPr>
        <xdr:cNvSpPr txBox="1">
          <a:spLocks noChangeArrowheads="1"/>
        </xdr:cNvSpPr>
      </xdr:nvSpPr>
      <xdr:spPr bwMode="auto">
        <a:xfrm>
          <a:off x="1066800" y="11820525"/>
          <a:ext cx="8553450" cy="15906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・非常に優れている（非常に高く評価できる）→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・優れている（高く評価できる）→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・適当である（評価できる）→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・やや不適当である（評価に足らない）→</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・不適当である（評価不能）→</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30</xdr:row>
      <xdr:rowOff>123825</xdr:rowOff>
    </xdr:from>
    <xdr:to>
      <xdr:col>8</xdr:col>
      <xdr:colOff>476250</xdr:colOff>
      <xdr:row>40</xdr:row>
      <xdr:rowOff>85725</xdr:rowOff>
    </xdr:to>
    <xdr:sp macro="" textlink="">
      <xdr:nvSpPr>
        <xdr:cNvPr id="2" name="Text Box 8">
          <a:extLst>
            <a:ext uri="{FF2B5EF4-FFF2-40B4-BE49-F238E27FC236}">
              <a16:creationId xmlns:a16="http://schemas.microsoft.com/office/drawing/2014/main" id="{00000000-0008-0000-0100-000002000000}"/>
            </a:ext>
          </a:extLst>
        </xdr:cNvPr>
        <xdr:cNvSpPr txBox="1">
          <a:spLocks noChangeArrowheads="1"/>
        </xdr:cNvSpPr>
      </xdr:nvSpPr>
      <xdr:spPr bwMode="auto">
        <a:xfrm>
          <a:off x="1066800" y="11849100"/>
          <a:ext cx="8553450" cy="16859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endParaRPr lang="en-US" altLang="ja-JP" sz="1000" b="0" i="0" u="none" strike="noStrike" baseline="0">
            <a:solidFill>
              <a:srgbClr val="000000"/>
            </a:solidFill>
            <a:latin typeface="ＭＳ ゴシック"/>
            <a:ea typeface="ＭＳ ゴシック"/>
          </a:endParaRPr>
        </a:p>
        <a:p>
          <a:pPr algn="l" rtl="0">
            <a:defRPr sz="1000"/>
          </a:pP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１点の場合は、委員会で協議の上、合否判断することとする。</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30</xdr:row>
      <xdr:rowOff>123825</xdr:rowOff>
    </xdr:from>
    <xdr:to>
      <xdr:col>8</xdr:col>
      <xdr:colOff>247650</xdr:colOff>
      <xdr:row>40</xdr:row>
      <xdr:rowOff>85725</xdr:rowOff>
    </xdr:to>
    <xdr:sp macro="" textlink="">
      <xdr:nvSpPr>
        <xdr:cNvPr id="2" name="Text Box 8">
          <a:extLst>
            <a:ext uri="{FF2B5EF4-FFF2-40B4-BE49-F238E27FC236}">
              <a16:creationId xmlns:a16="http://schemas.microsoft.com/office/drawing/2014/main" id="{00000000-0008-0000-0200-000002000000}"/>
            </a:ext>
          </a:extLst>
        </xdr:cNvPr>
        <xdr:cNvSpPr txBox="1">
          <a:spLocks noChangeArrowheads="1"/>
        </xdr:cNvSpPr>
      </xdr:nvSpPr>
      <xdr:spPr bwMode="auto">
        <a:xfrm>
          <a:off x="1066800" y="10887075"/>
          <a:ext cx="7962900" cy="16859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endParaRPr lang="en-US" altLang="ja-JP" sz="1000" b="0" i="0" u="none" strike="noStrike" baseline="0">
            <a:solidFill>
              <a:srgbClr val="000000"/>
            </a:solidFill>
            <a:latin typeface="ＭＳ ゴシック"/>
            <a:ea typeface="ＭＳ ゴシック"/>
          </a:endParaRPr>
        </a:p>
        <a:p>
          <a:pPr algn="l" rtl="0">
            <a:defRPr sz="1000"/>
          </a:pP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１点の場合は、委員会で協議の上、合否判断することとする。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462642</xdr:colOff>
      <xdr:row>0</xdr:row>
      <xdr:rowOff>190500</xdr:rowOff>
    </xdr:from>
    <xdr:to>
      <xdr:col>6</xdr:col>
      <xdr:colOff>925285</xdr:colOff>
      <xdr:row>1</xdr:row>
      <xdr:rowOff>95250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1759292" y="190500"/>
          <a:ext cx="1224643" cy="2762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評価基準　別紙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E52"/>
  <sheetViews>
    <sheetView view="pageBreakPreview" zoomScaleNormal="100" workbookViewId="0">
      <selection activeCell="C12" sqref="C12"/>
    </sheetView>
  </sheetViews>
  <sheetFormatPr defaultRowHeight="13.5" x14ac:dyDescent="0.15"/>
  <cols>
    <col min="2" max="2" width="5" style="1" customWidth="1"/>
    <col min="3" max="3" width="35.375" bestFit="1" customWidth="1"/>
    <col min="4" max="4" width="40.375" bestFit="1" customWidth="1"/>
    <col min="5" max="6" width="6.25" customWidth="1"/>
    <col min="7" max="7" width="8.375" customWidth="1"/>
    <col min="12" max="12" width="8.375" customWidth="1"/>
    <col min="15" max="15" width="8.375" customWidth="1"/>
    <col min="18" max="18" width="8.375" customWidth="1"/>
    <col min="21" max="21" width="8.375" customWidth="1"/>
    <col min="24" max="24" width="8.375" customWidth="1"/>
    <col min="27" max="27" width="8.375" customWidth="1"/>
  </cols>
  <sheetData>
    <row r="2" spans="1:29" ht="17.25" x14ac:dyDescent="0.2">
      <c r="A2" s="3"/>
      <c r="B2" s="6" t="s">
        <v>0</v>
      </c>
    </row>
    <row r="3" spans="1:29" x14ac:dyDescent="0.15">
      <c r="B3" s="5"/>
    </row>
    <row r="4" spans="1:29" ht="14.25" x14ac:dyDescent="0.15">
      <c r="B4" s="26" t="s">
        <v>1</v>
      </c>
    </row>
    <row r="5" spans="1:29" ht="14.25" thickBot="1" x14ac:dyDescent="0.2">
      <c r="B5" s="2"/>
    </row>
    <row r="6" spans="1:29" s="4" customFormat="1" ht="15" thickTop="1" thickBot="1" x14ac:dyDescent="0.2">
      <c r="B6" s="270" t="s">
        <v>2</v>
      </c>
      <c r="C6" s="271"/>
      <c r="D6" s="262" t="s">
        <v>3</v>
      </c>
      <c r="E6" s="262" t="s">
        <v>4</v>
      </c>
      <c r="F6" s="262" t="s">
        <v>5</v>
      </c>
      <c r="G6" s="264" t="s">
        <v>6</v>
      </c>
      <c r="H6" s="257"/>
      <c r="I6" s="258"/>
      <c r="J6" s="118" t="s">
        <v>7</v>
      </c>
      <c r="K6" s="114"/>
      <c r="L6" s="259" t="s">
        <v>8</v>
      </c>
      <c r="M6" s="260"/>
      <c r="N6" s="261"/>
      <c r="O6" s="257" t="s">
        <v>9</v>
      </c>
      <c r="P6" s="257"/>
      <c r="Q6" s="258"/>
      <c r="R6" s="257" t="s">
        <v>10</v>
      </c>
      <c r="S6" s="257"/>
      <c r="T6" s="258"/>
      <c r="U6" s="257" t="s">
        <v>11</v>
      </c>
      <c r="V6" s="257"/>
      <c r="W6" s="258"/>
      <c r="X6" s="257" t="s">
        <v>12</v>
      </c>
      <c r="Y6" s="257"/>
      <c r="Z6" s="258"/>
      <c r="AA6" s="257" t="s">
        <v>13</v>
      </c>
      <c r="AB6" s="257"/>
      <c r="AC6" s="258"/>
    </row>
    <row r="7" spans="1:29" s="4" customFormat="1" ht="14.25" customHeight="1" thickBot="1" x14ac:dyDescent="0.2">
      <c r="B7" s="272"/>
      <c r="C7" s="273"/>
      <c r="D7" s="263"/>
      <c r="E7" s="263"/>
      <c r="F7" s="263"/>
      <c r="G7" s="134" t="s">
        <v>14</v>
      </c>
      <c r="H7" s="42" t="s">
        <v>15</v>
      </c>
      <c r="I7" s="135" t="s">
        <v>16</v>
      </c>
      <c r="J7" s="119" t="s">
        <v>17</v>
      </c>
      <c r="K7" s="43" t="s">
        <v>18</v>
      </c>
      <c r="L7" s="42" t="s">
        <v>19</v>
      </c>
      <c r="M7" s="42" t="s">
        <v>15</v>
      </c>
      <c r="N7" s="43" t="s">
        <v>18</v>
      </c>
      <c r="O7" s="42" t="s">
        <v>19</v>
      </c>
      <c r="P7" s="42" t="s">
        <v>15</v>
      </c>
      <c r="Q7" s="43" t="s">
        <v>18</v>
      </c>
      <c r="R7" s="42" t="s">
        <v>19</v>
      </c>
      <c r="S7" s="42" t="s">
        <v>15</v>
      </c>
      <c r="T7" s="43" t="s">
        <v>18</v>
      </c>
      <c r="U7" s="42" t="s">
        <v>19</v>
      </c>
      <c r="V7" s="42" t="s">
        <v>15</v>
      </c>
      <c r="W7" s="43" t="s">
        <v>18</v>
      </c>
      <c r="X7" s="42" t="s">
        <v>19</v>
      </c>
      <c r="Y7" s="42" t="s">
        <v>15</v>
      </c>
      <c r="Z7" s="43" t="s">
        <v>18</v>
      </c>
      <c r="AA7" s="42" t="s">
        <v>19</v>
      </c>
      <c r="AB7" s="42" t="s">
        <v>15</v>
      </c>
      <c r="AC7" s="43" t="s">
        <v>18</v>
      </c>
    </row>
    <row r="8" spans="1:29" ht="15" thickTop="1" thickBot="1" x14ac:dyDescent="0.2">
      <c r="B8" s="51" t="str">
        <f>"１　共通事項"</f>
        <v>１　共通事項</v>
      </c>
      <c r="C8" s="52"/>
      <c r="D8" s="53"/>
      <c r="E8" s="97"/>
      <c r="F8" s="97"/>
      <c r="G8" s="97"/>
      <c r="H8" s="54"/>
      <c r="I8" s="136"/>
      <c r="J8" s="120"/>
      <c r="K8" s="9"/>
      <c r="L8" s="7"/>
      <c r="M8" s="8"/>
      <c r="N8" s="9"/>
      <c r="O8" s="7"/>
      <c r="P8" s="8"/>
      <c r="Q8" s="9"/>
      <c r="R8" s="7"/>
      <c r="S8" s="8"/>
      <c r="T8" s="9"/>
      <c r="U8" s="7"/>
      <c r="V8" s="8"/>
      <c r="W8" s="9"/>
      <c r="X8" s="7"/>
      <c r="Y8" s="8"/>
      <c r="Z8" s="9"/>
      <c r="AA8" s="7"/>
      <c r="AB8" s="8"/>
      <c r="AC8" s="9"/>
    </row>
    <row r="9" spans="1:29" ht="177" thickTop="1" thickBot="1" x14ac:dyDescent="0.2">
      <c r="B9" s="55" t="s">
        <v>20</v>
      </c>
      <c r="C9" s="56" t="s">
        <v>21</v>
      </c>
      <c r="D9" s="113" t="s">
        <v>22</v>
      </c>
      <c r="E9" s="101" t="s">
        <v>23</v>
      </c>
      <c r="F9" s="87"/>
      <c r="G9" s="101" t="s">
        <v>24</v>
      </c>
      <c r="H9" s="96" t="s">
        <v>25</v>
      </c>
      <c r="I9" s="137"/>
      <c r="J9" s="121"/>
      <c r="K9" s="12"/>
      <c r="L9" s="10"/>
      <c r="M9" s="11"/>
      <c r="N9" s="12"/>
      <c r="O9" s="10"/>
      <c r="P9" s="11"/>
      <c r="Q9" s="12"/>
      <c r="R9" s="10"/>
      <c r="S9" s="11"/>
      <c r="T9" s="12"/>
      <c r="U9" s="10"/>
      <c r="V9" s="11"/>
      <c r="W9" s="12"/>
      <c r="X9" s="10"/>
      <c r="Y9" s="11"/>
      <c r="Z9" s="12"/>
      <c r="AA9" s="10"/>
      <c r="AB9" s="11"/>
      <c r="AC9" s="12"/>
    </row>
    <row r="10" spans="1:29" ht="15" thickTop="1" thickBot="1" x14ac:dyDescent="0.2">
      <c r="B10" s="51" t="str">
        <f>"２　事業実施体制（"&amp;I10&amp;"点）"</f>
        <v>２　事業実施体制（40点）</v>
      </c>
      <c r="C10" s="52"/>
      <c r="D10" s="53"/>
      <c r="E10" s="97"/>
      <c r="F10" s="97"/>
      <c r="G10" s="97"/>
      <c r="H10" s="54"/>
      <c r="I10" s="136">
        <f>SUM(I11:I13)</f>
        <v>40</v>
      </c>
      <c r="J10" s="120">
        <f t="shared" ref="J10:J24" si="0">I10*5</f>
        <v>200</v>
      </c>
      <c r="K10" s="9">
        <f>SUM(K11:K12)</f>
        <v>65</v>
      </c>
      <c r="L10" s="7"/>
      <c r="M10" s="8"/>
      <c r="N10" s="9">
        <f>SUM(N11:N12)</f>
        <v>0</v>
      </c>
      <c r="O10" s="7"/>
      <c r="P10" s="8"/>
      <c r="Q10" s="9">
        <f>SUM(Q11:Q12)</f>
        <v>0</v>
      </c>
      <c r="R10" s="7"/>
      <c r="S10" s="8"/>
      <c r="T10" s="9">
        <f>SUM(T11:T12)</f>
        <v>0</v>
      </c>
      <c r="U10" s="7"/>
      <c r="V10" s="8"/>
      <c r="W10" s="9">
        <f>SUM(W11:W12)</f>
        <v>0</v>
      </c>
      <c r="X10" s="7"/>
      <c r="Y10" s="8"/>
      <c r="Z10" s="9">
        <f>SUM(Z11:Z12)</f>
        <v>0</v>
      </c>
      <c r="AA10" s="7"/>
      <c r="AB10" s="8"/>
      <c r="AC10" s="9">
        <f>SUM(AC11:AC12)</f>
        <v>0</v>
      </c>
    </row>
    <row r="11" spans="1:29" ht="27.75" thickTop="1" x14ac:dyDescent="0.15">
      <c r="B11" s="58" t="s">
        <v>20</v>
      </c>
      <c r="C11" s="59" t="s">
        <v>26</v>
      </c>
      <c r="D11" s="60" t="s">
        <v>27</v>
      </c>
      <c r="E11" s="69"/>
      <c r="F11" s="102" t="s">
        <v>23</v>
      </c>
      <c r="G11" s="59">
        <v>5</v>
      </c>
      <c r="H11" s="61">
        <v>3</v>
      </c>
      <c r="I11" s="138">
        <f>G11*H11</f>
        <v>15</v>
      </c>
      <c r="J11" s="122">
        <f t="shared" si="0"/>
        <v>75</v>
      </c>
      <c r="K11" s="18">
        <f>H11*I11</f>
        <v>45</v>
      </c>
      <c r="L11" s="16">
        <f>O11+R11+U11+X11+AA11</f>
        <v>0</v>
      </c>
      <c r="M11" s="17">
        <v>2</v>
      </c>
      <c r="N11" s="18">
        <f>L11*M11</f>
        <v>0</v>
      </c>
      <c r="O11" s="16"/>
      <c r="P11" s="17">
        <v>2</v>
      </c>
      <c r="Q11" s="18">
        <f>O11*P11</f>
        <v>0</v>
      </c>
      <c r="R11" s="16"/>
      <c r="S11" s="17">
        <v>2</v>
      </c>
      <c r="T11" s="18">
        <f>R11*S11</f>
        <v>0</v>
      </c>
      <c r="U11" s="16"/>
      <c r="V11" s="17">
        <v>2</v>
      </c>
      <c r="W11" s="18">
        <f>U11*V11</f>
        <v>0</v>
      </c>
      <c r="X11" s="16"/>
      <c r="Y11" s="17">
        <v>2</v>
      </c>
      <c r="Z11" s="18">
        <f>X11*Y11</f>
        <v>0</v>
      </c>
      <c r="AA11" s="16"/>
      <c r="AB11" s="17">
        <v>2</v>
      </c>
      <c r="AC11" s="18">
        <f>AA11*AB11</f>
        <v>0</v>
      </c>
    </row>
    <row r="12" spans="1:29" ht="40.5" x14ac:dyDescent="0.15">
      <c r="B12" s="62" t="s">
        <v>28</v>
      </c>
      <c r="C12" s="63" t="s">
        <v>29</v>
      </c>
      <c r="D12" s="63" t="s">
        <v>30</v>
      </c>
      <c r="E12" s="98"/>
      <c r="F12" s="103" t="s">
        <v>31</v>
      </c>
      <c r="G12" s="139">
        <v>5</v>
      </c>
      <c r="H12" s="64">
        <v>2</v>
      </c>
      <c r="I12" s="140">
        <f>G12*H12</f>
        <v>10</v>
      </c>
      <c r="J12" s="123">
        <f t="shared" si="0"/>
        <v>50</v>
      </c>
      <c r="K12" s="49">
        <f>H12*I12</f>
        <v>20</v>
      </c>
      <c r="L12" s="47">
        <f>O12+R12+U12+X12+AA12</f>
        <v>0</v>
      </c>
      <c r="M12" s="48">
        <v>2</v>
      </c>
      <c r="N12" s="49">
        <f>L12*M12</f>
        <v>0</v>
      </c>
      <c r="O12" s="47"/>
      <c r="P12" s="48">
        <v>2</v>
      </c>
      <c r="Q12" s="49">
        <f>O12*P12</f>
        <v>0</v>
      </c>
      <c r="R12" s="47"/>
      <c r="S12" s="48">
        <v>2</v>
      </c>
      <c r="T12" s="49">
        <f>R12*S12</f>
        <v>0</v>
      </c>
      <c r="U12" s="47"/>
      <c r="V12" s="48">
        <v>2</v>
      </c>
      <c r="W12" s="49">
        <f>U12*V12</f>
        <v>0</v>
      </c>
      <c r="X12" s="47"/>
      <c r="Y12" s="48">
        <v>2</v>
      </c>
      <c r="Z12" s="49">
        <f>X12*Y12</f>
        <v>0</v>
      </c>
      <c r="AA12" s="47"/>
      <c r="AB12" s="48">
        <v>2</v>
      </c>
      <c r="AC12" s="49">
        <f>AA12*AB12</f>
        <v>0</v>
      </c>
    </row>
    <row r="13" spans="1:29" ht="27.75" thickBot="1" x14ac:dyDescent="0.2">
      <c r="B13" s="65" t="s">
        <v>32</v>
      </c>
      <c r="C13" s="66" t="s">
        <v>33</v>
      </c>
      <c r="D13" s="67" t="s">
        <v>34</v>
      </c>
      <c r="E13" s="66"/>
      <c r="F13" s="104" t="s">
        <v>31</v>
      </c>
      <c r="G13" s="141">
        <v>5</v>
      </c>
      <c r="H13" s="68">
        <v>3</v>
      </c>
      <c r="I13" s="142">
        <f>G13*H13</f>
        <v>15</v>
      </c>
      <c r="J13" s="124">
        <f t="shared" si="0"/>
        <v>75</v>
      </c>
      <c r="K13" s="15">
        <f>H13*I13</f>
        <v>45</v>
      </c>
      <c r="L13" s="13">
        <f>O13+R13+U13+X13+AA13</f>
        <v>0</v>
      </c>
      <c r="M13" s="14">
        <v>1</v>
      </c>
      <c r="N13" s="15">
        <f>L13*M13</f>
        <v>0</v>
      </c>
      <c r="O13" s="13"/>
      <c r="P13" s="14">
        <v>1</v>
      </c>
      <c r="Q13" s="15">
        <f>O13*P13</f>
        <v>0</v>
      </c>
      <c r="R13" s="13"/>
      <c r="S13" s="14">
        <v>1</v>
      </c>
      <c r="T13" s="15">
        <f>R13*S13</f>
        <v>0</v>
      </c>
      <c r="U13" s="13"/>
      <c r="V13" s="14">
        <v>1</v>
      </c>
      <c r="W13" s="15">
        <f>U13*V13</f>
        <v>0</v>
      </c>
      <c r="X13" s="13"/>
      <c r="Y13" s="14">
        <v>1</v>
      </c>
      <c r="Z13" s="15">
        <f>X13*Y13</f>
        <v>0</v>
      </c>
      <c r="AA13" s="13"/>
      <c r="AB13" s="14">
        <v>1</v>
      </c>
      <c r="AC13" s="15">
        <f>AA13*AB13</f>
        <v>0</v>
      </c>
    </row>
    <row r="14" spans="1:29" ht="15" thickTop="1" thickBot="1" x14ac:dyDescent="0.2">
      <c r="B14" s="51" t="str">
        <f>"３　事業実施方法（"&amp;I14&amp;"点）"</f>
        <v>３　事業実施方法（90点）</v>
      </c>
      <c r="C14" s="52"/>
      <c r="D14" s="53"/>
      <c r="E14" s="97"/>
      <c r="F14" s="97"/>
      <c r="G14" s="97"/>
      <c r="H14" s="54"/>
      <c r="I14" s="136">
        <f>SUM(I15:I24)</f>
        <v>90</v>
      </c>
      <c r="J14" s="120">
        <f t="shared" si="0"/>
        <v>450</v>
      </c>
      <c r="K14" s="9">
        <f>SUM(K15:K24)</f>
        <v>200</v>
      </c>
      <c r="L14" s="7"/>
      <c r="M14" s="8"/>
      <c r="N14" s="9">
        <f>SUM(N15:N24)</f>
        <v>0</v>
      </c>
      <c r="O14" s="7"/>
      <c r="P14" s="8"/>
      <c r="Q14" s="9">
        <f>SUM(Q15:Q24)</f>
        <v>0</v>
      </c>
      <c r="R14" s="7"/>
      <c r="S14" s="8"/>
      <c r="T14" s="9">
        <f>SUM(T15:T24)</f>
        <v>0</v>
      </c>
      <c r="U14" s="7"/>
      <c r="V14" s="8"/>
      <c r="W14" s="9">
        <f>SUM(W15:W24)</f>
        <v>0</v>
      </c>
      <c r="X14" s="7"/>
      <c r="Y14" s="8"/>
      <c r="Z14" s="9">
        <f>SUM(Z15:Z24)</f>
        <v>0</v>
      </c>
      <c r="AA14" s="7"/>
      <c r="AB14" s="8"/>
      <c r="AC14" s="9">
        <f>SUM(AC15:AC24)</f>
        <v>0</v>
      </c>
    </row>
    <row r="15" spans="1:29" ht="26.25" customHeight="1" thickTop="1" x14ac:dyDescent="0.15">
      <c r="B15" s="58" t="s">
        <v>20</v>
      </c>
      <c r="C15" s="269" t="s">
        <v>35</v>
      </c>
      <c r="D15" s="70" t="s">
        <v>36</v>
      </c>
      <c r="E15" s="70"/>
      <c r="F15" s="105" t="s">
        <v>31</v>
      </c>
      <c r="G15" s="143">
        <v>5</v>
      </c>
      <c r="H15" s="71">
        <v>3</v>
      </c>
      <c r="I15" s="144">
        <f t="shared" ref="I15:I24" si="1">G15*H15</f>
        <v>15</v>
      </c>
      <c r="J15" s="125">
        <f t="shared" si="0"/>
        <v>75</v>
      </c>
      <c r="K15" s="35">
        <f t="shared" ref="K15:K24" si="2">H15*I15</f>
        <v>45</v>
      </c>
      <c r="L15" s="33">
        <f t="shared" ref="L15:L24" si="3">O15+R15+U15+X15+AA15</f>
        <v>0</v>
      </c>
      <c r="M15" s="34">
        <v>1</v>
      </c>
      <c r="N15" s="35">
        <f t="shared" ref="N15:N24" si="4">L15*M15</f>
        <v>0</v>
      </c>
      <c r="O15" s="33"/>
      <c r="P15" s="34">
        <v>1</v>
      </c>
      <c r="Q15" s="35">
        <f t="shared" ref="Q15:Q24" si="5">O15*P15</f>
        <v>0</v>
      </c>
      <c r="R15" s="33"/>
      <c r="S15" s="34">
        <v>1</v>
      </c>
      <c r="T15" s="35">
        <f t="shared" ref="T15:T24" si="6">R15*S15</f>
        <v>0</v>
      </c>
      <c r="U15" s="33"/>
      <c r="V15" s="34">
        <v>1</v>
      </c>
      <c r="W15" s="35">
        <f t="shared" ref="W15:W24" si="7">U15*V15</f>
        <v>0</v>
      </c>
      <c r="X15" s="33"/>
      <c r="Y15" s="34">
        <v>1</v>
      </c>
      <c r="Z15" s="35">
        <f t="shared" ref="Z15:Z24" si="8">X15*Y15</f>
        <v>0</v>
      </c>
      <c r="AA15" s="33"/>
      <c r="AB15" s="34">
        <v>1</v>
      </c>
      <c r="AC15" s="35">
        <f t="shared" ref="AC15:AC24" si="9">AA15*AB15</f>
        <v>0</v>
      </c>
    </row>
    <row r="16" spans="1:29" ht="26.25" customHeight="1" x14ac:dyDescent="0.15">
      <c r="B16" s="115"/>
      <c r="C16" s="265"/>
      <c r="D16" s="72" t="s">
        <v>37</v>
      </c>
      <c r="E16" s="72"/>
      <c r="F16" s="106" t="s">
        <v>31</v>
      </c>
      <c r="G16" s="145">
        <v>5</v>
      </c>
      <c r="H16" s="73">
        <v>3</v>
      </c>
      <c r="I16" s="146">
        <f t="shared" si="1"/>
        <v>15</v>
      </c>
      <c r="J16" s="126">
        <f t="shared" si="0"/>
        <v>75</v>
      </c>
      <c r="K16" s="29">
        <f t="shared" si="2"/>
        <v>45</v>
      </c>
      <c r="L16" s="27">
        <f t="shared" si="3"/>
        <v>0</v>
      </c>
      <c r="M16" s="28">
        <v>1</v>
      </c>
      <c r="N16" s="29">
        <f t="shared" si="4"/>
        <v>0</v>
      </c>
      <c r="O16" s="27"/>
      <c r="P16" s="28">
        <v>1</v>
      </c>
      <c r="Q16" s="29">
        <f t="shared" si="5"/>
        <v>0</v>
      </c>
      <c r="R16" s="27"/>
      <c r="S16" s="28">
        <v>1</v>
      </c>
      <c r="T16" s="29">
        <f t="shared" si="6"/>
        <v>0</v>
      </c>
      <c r="U16" s="27"/>
      <c r="V16" s="28">
        <v>1</v>
      </c>
      <c r="W16" s="29">
        <f t="shared" si="7"/>
        <v>0</v>
      </c>
      <c r="X16" s="27"/>
      <c r="Y16" s="28">
        <v>1</v>
      </c>
      <c r="Z16" s="29">
        <f t="shared" si="8"/>
        <v>0</v>
      </c>
      <c r="AA16" s="27"/>
      <c r="AB16" s="28">
        <v>1</v>
      </c>
      <c r="AC16" s="29">
        <f t="shared" si="9"/>
        <v>0</v>
      </c>
    </row>
    <row r="17" spans="2:29" ht="26.25" customHeight="1" thickBot="1" x14ac:dyDescent="0.2">
      <c r="B17" s="116"/>
      <c r="C17" s="274"/>
      <c r="D17" s="74" t="s">
        <v>38</v>
      </c>
      <c r="E17" s="74"/>
      <c r="F17" s="107" t="s">
        <v>31</v>
      </c>
      <c r="G17" s="147">
        <v>5</v>
      </c>
      <c r="H17" s="75">
        <v>3</v>
      </c>
      <c r="I17" s="148">
        <f t="shared" si="1"/>
        <v>15</v>
      </c>
      <c r="J17" s="127">
        <f t="shared" si="0"/>
        <v>75</v>
      </c>
      <c r="K17" s="32">
        <f t="shared" si="2"/>
        <v>45</v>
      </c>
      <c r="L17" s="30">
        <f t="shared" si="3"/>
        <v>0</v>
      </c>
      <c r="M17" s="31">
        <v>1</v>
      </c>
      <c r="N17" s="32">
        <f t="shared" si="4"/>
        <v>0</v>
      </c>
      <c r="O17" s="30"/>
      <c r="P17" s="31">
        <v>1</v>
      </c>
      <c r="Q17" s="32">
        <f t="shared" si="5"/>
        <v>0</v>
      </c>
      <c r="R17" s="30"/>
      <c r="S17" s="31">
        <v>1</v>
      </c>
      <c r="T17" s="32">
        <f t="shared" si="6"/>
        <v>0</v>
      </c>
      <c r="U17" s="30"/>
      <c r="V17" s="31">
        <v>1</v>
      </c>
      <c r="W17" s="32">
        <f t="shared" si="7"/>
        <v>0</v>
      </c>
      <c r="X17" s="30"/>
      <c r="Y17" s="31">
        <v>1</v>
      </c>
      <c r="Z17" s="32">
        <f t="shared" si="8"/>
        <v>0</v>
      </c>
      <c r="AA17" s="30"/>
      <c r="AB17" s="31">
        <v>1</v>
      </c>
      <c r="AC17" s="32">
        <f t="shared" si="9"/>
        <v>0</v>
      </c>
    </row>
    <row r="18" spans="2:29" ht="26.25" customHeight="1" thickTop="1" x14ac:dyDescent="0.15">
      <c r="B18" s="80" t="s">
        <v>28</v>
      </c>
      <c r="C18" s="275" t="s">
        <v>39</v>
      </c>
      <c r="D18" s="81" t="s">
        <v>36</v>
      </c>
      <c r="E18" s="81"/>
      <c r="F18" s="110" t="s">
        <v>31</v>
      </c>
      <c r="G18" s="153">
        <v>5</v>
      </c>
      <c r="H18" s="82">
        <v>2</v>
      </c>
      <c r="I18" s="154">
        <f t="shared" si="1"/>
        <v>10</v>
      </c>
      <c r="J18" s="130">
        <f t="shared" si="0"/>
        <v>50</v>
      </c>
      <c r="K18" s="35">
        <f t="shared" si="2"/>
        <v>20</v>
      </c>
      <c r="L18" s="33">
        <f t="shared" si="3"/>
        <v>0</v>
      </c>
      <c r="M18" s="34">
        <v>1</v>
      </c>
      <c r="N18" s="35">
        <f t="shared" si="4"/>
        <v>0</v>
      </c>
      <c r="O18" s="33"/>
      <c r="P18" s="34">
        <v>1</v>
      </c>
      <c r="Q18" s="35">
        <f t="shared" si="5"/>
        <v>0</v>
      </c>
      <c r="R18" s="33"/>
      <c r="S18" s="34">
        <v>1</v>
      </c>
      <c r="T18" s="35">
        <f t="shared" si="6"/>
        <v>0</v>
      </c>
      <c r="U18" s="33"/>
      <c r="V18" s="34">
        <v>1</v>
      </c>
      <c r="W18" s="35">
        <f t="shared" si="7"/>
        <v>0</v>
      </c>
      <c r="X18" s="33"/>
      <c r="Y18" s="34">
        <v>1</v>
      </c>
      <c r="Z18" s="35">
        <f t="shared" si="8"/>
        <v>0</v>
      </c>
      <c r="AA18" s="33"/>
      <c r="AB18" s="34">
        <v>1</v>
      </c>
      <c r="AC18" s="35">
        <f t="shared" si="9"/>
        <v>0</v>
      </c>
    </row>
    <row r="19" spans="2:29" ht="26.25" customHeight="1" x14ac:dyDescent="0.15">
      <c r="B19" s="115"/>
      <c r="C19" s="265"/>
      <c r="D19" s="72" t="s">
        <v>37</v>
      </c>
      <c r="E19" s="72"/>
      <c r="F19" s="106" t="s">
        <v>31</v>
      </c>
      <c r="G19" s="145">
        <v>5</v>
      </c>
      <c r="H19" s="73">
        <v>1</v>
      </c>
      <c r="I19" s="146">
        <f t="shared" si="1"/>
        <v>5</v>
      </c>
      <c r="J19" s="126">
        <f t="shared" si="0"/>
        <v>25</v>
      </c>
      <c r="K19" s="29">
        <f t="shared" si="2"/>
        <v>5</v>
      </c>
      <c r="L19" s="27">
        <f t="shared" si="3"/>
        <v>0</v>
      </c>
      <c r="M19" s="28">
        <v>1</v>
      </c>
      <c r="N19" s="29">
        <f t="shared" si="4"/>
        <v>0</v>
      </c>
      <c r="O19" s="27"/>
      <c r="P19" s="28">
        <v>1</v>
      </c>
      <c r="Q19" s="29">
        <f t="shared" si="5"/>
        <v>0</v>
      </c>
      <c r="R19" s="27"/>
      <c r="S19" s="28">
        <v>1</v>
      </c>
      <c r="T19" s="29">
        <f t="shared" si="6"/>
        <v>0</v>
      </c>
      <c r="U19" s="27"/>
      <c r="V19" s="28">
        <v>1</v>
      </c>
      <c r="W19" s="29">
        <f t="shared" si="7"/>
        <v>0</v>
      </c>
      <c r="X19" s="27"/>
      <c r="Y19" s="28">
        <v>1</v>
      </c>
      <c r="Z19" s="29">
        <f t="shared" si="8"/>
        <v>0</v>
      </c>
      <c r="AA19" s="27"/>
      <c r="AB19" s="28">
        <v>1</v>
      </c>
      <c r="AC19" s="29">
        <f t="shared" si="9"/>
        <v>0</v>
      </c>
    </row>
    <row r="20" spans="2:29" ht="26.25" customHeight="1" x14ac:dyDescent="0.15">
      <c r="B20" s="116"/>
      <c r="C20" s="274"/>
      <c r="D20" s="74" t="s">
        <v>38</v>
      </c>
      <c r="E20" s="74"/>
      <c r="F20" s="107" t="s">
        <v>31</v>
      </c>
      <c r="G20" s="147">
        <v>5</v>
      </c>
      <c r="H20" s="75">
        <v>2</v>
      </c>
      <c r="I20" s="148">
        <f t="shared" si="1"/>
        <v>10</v>
      </c>
      <c r="J20" s="127">
        <f t="shared" si="0"/>
        <v>50</v>
      </c>
      <c r="K20" s="32">
        <f t="shared" si="2"/>
        <v>20</v>
      </c>
      <c r="L20" s="30">
        <f t="shared" si="3"/>
        <v>0</v>
      </c>
      <c r="M20" s="31">
        <v>1</v>
      </c>
      <c r="N20" s="32">
        <f t="shared" si="4"/>
        <v>0</v>
      </c>
      <c r="O20" s="30"/>
      <c r="P20" s="31">
        <v>1</v>
      </c>
      <c r="Q20" s="32">
        <f t="shared" si="5"/>
        <v>0</v>
      </c>
      <c r="R20" s="30"/>
      <c r="S20" s="31">
        <v>1</v>
      </c>
      <c r="T20" s="32">
        <f t="shared" si="6"/>
        <v>0</v>
      </c>
      <c r="U20" s="30"/>
      <c r="V20" s="31">
        <v>1</v>
      </c>
      <c r="W20" s="32">
        <f t="shared" si="7"/>
        <v>0</v>
      </c>
      <c r="X20" s="30"/>
      <c r="Y20" s="31">
        <v>1</v>
      </c>
      <c r="Z20" s="32">
        <f t="shared" si="8"/>
        <v>0</v>
      </c>
      <c r="AA20" s="30"/>
      <c r="AB20" s="31">
        <v>1</v>
      </c>
      <c r="AC20" s="32">
        <f t="shared" si="9"/>
        <v>0</v>
      </c>
    </row>
    <row r="21" spans="2:29" ht="27" x14ac:dyDescent="0.15">
      <c r="B21" s="83" t="s">
        <v>32</v>
      </c>
      <c r="C21" s="265" t="s">
        <v>40</v>
      </c>
      <c r="D21" s="76" t="s">
        <v>41</v>
      </c>
      <c r="E21" s="76"/>
      <c r="F21" s="108" t="s">
        <v>31</v>
      </c>
      <c r="G21" s="149">
        <v>5</v>
      </c>
      <c r="H21" s="77">
        <v>1</v>
      </c>
      <c r="I21" s="150">
        <f t="shared" si="1"/>
        <v>5</v>
      </c>
      <c r="J21" s="128">
        <f t="shared" si="0"/>
        <v>25</v>
      </c>
      <c r="K21" s="38">
        <f t="shared" si="2"/>
        <v>5</v>
      </c>
      <c r="L21" s="36">
        <f t="shared" si="3"/>
        <v>0</v>
      </c>
      <c r="M21" s="37">
        <v>1</v>
      </c>
      <c r="N21" s="38">
        <f t="shared" si="4"/>
        <v>0</v>
      </c>
      <c r="O21" s="36"/>
      <c r="P21" s="37">
        <v>1</v>
      </c>
      <c r="Q21" s="38">
        <f t="shared" si="5"/>
        <v>0</v>
      </c>
      <c r="R21" s="36"/>
      <c r="S21" s="37">
        <v>1</v>
      </c>
      <c r="T21" s="38">
        <f t="shared" si="6"/>
        <v>0</v>
      </c>
      <c r="U21" s="36"/>
      <c r="V21" s="37">
        <v>1</v>
      </c>
      <c r="W21" s="38">
        <f t="shared" si="7"/>
        <v>0</v>
      </c>
      <c r="X21" s="36"/>
      <c r="Y21" s="37">
        <v>1</v>
      </c>
      <c r="Z21" s="38">
        <f t="shared" si="8"/>
        <v>0</v>
      </c>
      <c r="AA21" s="36"/>
      <c r="AB21" s="37">
        <v>1</v>
      </c>
      <c r="AC21" s="38">
        <f t="shared" si="9"/>
        <v>0</v>
      </c>
    </row>
    <row r="22" spans="2:29" ht="27" x14ac:dyDescent="0.15">
      <c r="B22" s="115"/>
      <c r="C22" s="265"/>
      <c r="D22" s="78" t="s">
        <v>42</v>
      </c>
      <c r="E22" s="78"/>
      <c r="F22" s="109" t="s">
        <v>31</v>
      </c>
      <c r="G22" s="151">
        <v>5</v>
      </c>
      <c r="H22" s="79">
        <v>1</v>
      </c>
      <c r="I22" s="152">
        <f t="shared" si="1"/>
        <v>5</v>
      </c>
      <c r="J22" s="129">
        <f t="shared" si="0"/>
        <v>25</v>
      </c>
      <c r="K22" s="46">
        <f t="shared" si="2"/>
        <v>5</v>
      </c>
      <c r="L22" s="44">
        <f t="shared" si="3"/>
        <v>0</v>
      </c>
      <c r="M22" s="45">
        <v>1</v>
      </c>
      <c r="N22" s="46">
        <f t="shared" si="4"/>
        <v>0</v>
      </c>
      <c r="O22" s="44"/>
      <c r="P22" s="45">
        <v>1</v>
      </c>
      <c r="Q22" s="46">
        <f t="shared" si="5"/>
        <v>0</v>
      </c>
      <c r="R22" s="44"/>
      <c r="S22" s="45">
        <v>1</v>
      </c>
      <c r="T22" s="46">
        <f t="shared" si="6"/>
        <v>0</v>
      </c>
      <c r="U22" s="44"/>
      <c r="V22" s="45">
        <v>1</v>
      </c>
      <c r="W22" s="46">
        <f t="shared" si="7"/>
        <v>0</v>
      </c>
      <c r="X22" s="44"/>
      <c r="Y22" s="45">
        <v>1</v>
      </c>
      <c r="Z22" s="46">
        <f t="shared" si="8"/>
        <v>0</v>
      </c>
      <c r="AA22" s="44"/>
      <c r="AB22" s="45">
        <v>1</v>
      </c>
      <c r="AC22" s="46">
        <f t="shared" si="9"/>
        <v>0</v>
      </c>
    </row>
    <row r="23" spans="2:29" x14ac:dyDescent="0.15">
      <c r="B23" s="115"/>
      <c r="C23" s="265"/>
      <c r="D23" s="78" t="s">
        <v>43</v>
      </c>
      <c r="E23" s="78"/>
      <c r="F23" s="109" t="s">
        <v>31</v>
      </c>
      <c r="G23" s="151">
        <v>5</v>
      </c>
      <c r="H23" s="79">
        <v>1</v>
      </c>
      <c r="I23" s="152">
        <f t="shared" si="1"/>
        <v>5</v>
      </c>
      <c r="J23" s="129">
        <f t="shared" si="0"/>
        <v>25</v>
      </c>
      <c r="K23" s="46">
        <f t="shared" si="2"/>
        <v>5</v>
      </c>
      <c r="L23" s="44">
        <f t="shared" si="3"/>
        <v>0</v>
      </c>
      <c r="M23" s="45">
        <v>1</v>
      </c>
      <c r="N23" s="46">
        <f t="shared" si="4"/>
        <v>0</v>
      </c>
      <c r="O23" s="44"/>
      <c r="P23" s="45">
        <v>1</v>
      </c>
      <c r="Q23" s="46">
        <f t="shared" si="5"/>
        <v>0</v>
      </c>
      <c r="R23" s="44"/>
      <c r="S23" s="45">
        <v>1</v>
      </c>
      <c r="T23" s="46">
        <f t="shared" si="6"/>
        <v>0</v>
      </c>
      <c r="U23" s="44"/>
      <c r="V23" s="45">
        <v>1</v>
      </c>
      <c r="W23" s="46">
        <f t="shared" si="7"/>
        <v>0</v>
      </c>
      <c r="X23" s="44"/>
      <c r="Y23" s="45">
        <v>1</v>
      </c>
      <c r="Z23" s="46">
        <f t="shared" si="8"/>
        <v>0</v>
      </c>
      <c r="AA23" s="44"/>
      <c r="AB23" s="45">
        <v>1</v>
      </c>
      <c r="AC23" s="46">
        <f t="shared" si="9"/>
        <v>0</v>
      </c>
    </row>
    <row r="24" spans="2:29" ht="27.75" thickBot="1" x14ac:dyDescent="0.2">
      <c r="B24" s="84"/>
      <c r="C24" s="266"/>
      <c r="D24" s="85" t="s">
        <v>44</v>
      </c>
      <c r="E24" s="85"/>
      <c r="F24" s="111" t="s">
        <v>31</v>
      </c>
      <c r="G24" s="155">
        <v>5</v>
      </c>
      <c r="H24" s="86">
        <v>1</v>
      </c>
      <c r="I24" s="156">
        <f t="shared" si="1"/>
        <v>5</v>
      </c>
      <c r="J24" s="131">
        <f t="shared" si="0"/>
        <v>25</v>
      </c>
      <c r="K24" s="41">
        <f t="shared" si="2"/>
        <v>5</v>
      </c>
      <c r="L24" s="39">
        <f t="shared" si="3"/>
        <v>0</v>
      </c>
      <c r="M24" s="40">
        <v>1</v>
      </c>
      <c r="N24" s="41">
        <f t="shared" si="4"/>
        <v>0</v>
      </c>
      <c r="O24" s="39"/>
      <c r="P24" s="40">
        <v>1</v>
      </c>
      <c r="Q24" s="41">
        <f t="shared" si="5"/>
        <v>0</v>
      </c>
      <c r="R24" s="39"/>
      <c r="S24" s="40">
        <v>1</v>
      </c>
      <c r="T24" s="41">
        <f t="shared" si="6"/>
        <v>0</v>
      </c>
      <c r="U24" s="39"/>
      <c r="V24" s="40">
        <v>1</v>
      </c>
      <c r="W24" s="41">
        <f t="shared" si="7"/>
        <v>0</v>
      </c>
      <c r="X24" s="39"/>
      <c r="Y24" s="40">
        <v>1</v>
      </c>
      <c r="Z24" s="41">
        <f t="shared" si="8"/>
        <v>0</v>
      </c>
      <c r="AA24" s="39"/>
      <c r="AB24" s="40">
        <v>1</v>
      </c>
      <c r="AC24" s="41">
        <f t="shared" si="9"/>
        <v>0</v>
      </c>
    </row>
    <row r="25" spans="2:29" ht="15" thickTop="1" thickBot="1" x14ac:dyDescent="0.2">
      <c r="B25" s="51" t="str">
        <f>"４　事業実績（"&amp;I25&amp;"点）"</f>
        <v>４　事業実績（10点）</v>
      </c>
      <c r="C25" s="52"/>
      <c r="D25" s="53"/>
      <c r="E25" s="97"/>
      <c r="F25" s="97"/>
      <c r="G25" s="97"/>
      <c r="H25" s="54"/>
      <c r="I25" s="136">
        <f>SUM(I26:I27)</f>
        <v>10</v>
      </c>
      <c r="J25" s="120">
        <f>SUM(J26:J27)</f>
        <v>50</v>
      </c>
      <c r="K25" s="9">
        <f>SUM(K26:K26)</f>
        <v>5</v>
      </c>
      <c r="L25" s="7"/>
      <c r="M25" s="8"/>
      <c r="N25" s="9">
        <f>SUM(N26:N26)</f>
        <v>0</v>
      </c>
      <c r="O25" s="7"/>
      <c r="P25" s="8"/>
      <c r="Q25" s="9">
        <f>SUM(Q26:Q26)</f>
        <v>0</v>
      </c>
      <c r="R25" s="7"/>
      <c r="S25" s="8"/>
      <c r="T25" s="9">
        <f>SUM(T26:T26)</f>
        <v>0</v>
      </c>
      <c r="U25" s="7"/>
      <c r="V25" s="8"/>
      <c r="W25" s="9">
        <f>SUM(W26:W26)</f>
        <v>0</v>
      </c>
      <c r="X25" s="7"/>
      <c r="Y25" s="8"/>
      <c r="Z25" s="9">
        <f>SUM(Z26:Z26)</f>
        <v>0</v>
      </c>
      <c r="AA25" s="7"/>
      <c r="AB25" s="8"/>
      <c r="AC25" s="9">
        <f>SUM(AC26:AC26)</f>
        <v>0</v>
      </c>
    </row>
    <row r="26" spans="2:29" ht="41.25" thickTop="1" x14ac:dyDescent="0.15">
      <c r="B26" s="267" t="s">
        <v>20</v>
      </c>
      <c r="C26" s="269" t="s">
        <v>45</v>
      </c>
      <c r="D26" s="87" t="s">
        <v>46</v>
      </c>
      <c r="E26" s="87"/>
      <c r="F26" s="101" t="s">
        <v>31</v>
      </c>
      <c r="G26" s="157">
        <v>5</v>
      </c>
      <c r="H26" s="57">
        <v>1</v>
      </c>
      <c r="I26" s="137">
        <f>G26*H26</f>
        <v>5</v>
      </c>
      <c r="J26" s="121">
        <f>I26*5</f>
        <v>25</v>
      </c>
      <c r="K26" s="12">
        <f>H26*I26</f>
        <v>5</v>
      </c>
      <c r="L26" s="10">
        <f>O26+R26+U26+X26+AA26</f>
        <v>0</v>
      </c>
      <c r="M26" s="11">
        <v>2</v>
      </c>
      <c r="N26" s="12">
        <f>L26*M26</f>
        <v>0</v>
      </c>
      <c r="O26" s="10"/>
      <c r="P26" s="11">
        <v>2</v>
      </c>
      <c r="Q26" s="12">
        <f>O26*P26</f>
        <v>0</v>
      </c>
      <c r="R26" s="10"/>
      <c r="S26" s="11">
        <v>2</v>
      </c>
      <c r="T26" s="12">
        <f>R26*S26</f>
        <v>0</v>
      </c>
      <c r="U26" s="10"/>
      <c r="V26" s="11">
        <v>2</v>
      </c>
      <c r="W26" s="12">
        <f>U26*V26</f>
        <v>0</v>
      </c>
      <c r="X26" s="10"/>
      <c r="Y26" s="11">
        <v>2</v>
      </c>
      <c r="Z26" s="12">
        <f>X26*Y26</f>
        <v>0</v>
      </c>
      <c r="AA26" s="10"/>
      <c r="AB26" s="11">
        <v>2</v>
      </c>
      <c r="AC26" s="12">
        <f>AA26*AB26</f>
        <v>0</v>
      </c>
    </row>
    <row r="27" spans="2:29" ht="27.75" thickBot="1" x14ac:dyDescent="0.2">
      <c r="B27" s="268"/>
      <c r="C27" s="266"/>
      <c r="D27" s="66" t="s">
        <v>47</v>
      </c>
      <c r="E27" s="66"/>
      <c r="F27" s="104" t="s">
        <v>31</v>
      </c>
      <c r="G27" s="141">
        <v>5</v>
      </c>
      <c r="H27" s="68">
        <v>1</v>
      </c>
      <c r="I27" s="142">
        <f>G27*H27</f>
        <v>5</v>
      </c>
      <c r="J27" s="124">
        <f>I27*5</f>
        <v>25</v>
      </c>
      <c r="K27" s="15">
        <f>H27*I27</f>
        <v>5</v>
      </c>
      <c r="L27" s="13">
        <f>O27+R27+U27+X27+AA27</f>
        <v>0</v>
      </c>
      <c r="M27" s="14">
        <v>2</v>
      </c>
      <c r="N27" s="15">
        <f>L27*M27</f>
        <v>0</v>
      </c>
      <c r="O27" s="13"/>
      <c r="P27" s="14">
        <v>2</v>
      </c>
      <c r="Q27" s="15">
        <f>O27*P27</f>
        <v>0</v>
      </c>
      <c r="R27" s="13"/>
      <c r="S27" s="14">
        <v>2</v>
      </c>
      <c r="T27" s="15">
        <f>R27*S27</f>
        <v>0</v>
      </c>
      <c r="U27" s="13"/>
      <c r="V27" s="14">
        <v>2</v>
      </c>
      <c r="W27" s="15">
        <f>U27*V27</f>
        <v>0</v>
      </c>
      <c r="X27" s="13"/>
      <c r="Y27" s="14">
        <v>2</v>
      </c>
      <c r="Z27" s="15">
        <f>X27*Y27</f>
        <v>0</v>
      </c>
      <c r="AA27" s="13"/>
      <c r="AB27" s="14">
        <v>2</v>
      </c>
      <c r="AC27" s="15">
        <f>AA27*AB27</f>
        <v>0</v>
      </c>
    </row>
    <row r="28" spans="2:29" ht="15" thickTop="1" thickBot="1" x14ac:dyDescent="0.2">
      <c r="B28" s="51" t="str">
        <f>"５　その他（"&amp;I28&amp;"点）"</f>
        <v>５　その他（10点）</v>
      </c>
      <c r="C28" s="52"/>
      <c r="D28" s="53"/>
      <c r="E28" s="97"/>
      <c r="F28" s="97"/>
      <c r="G28" s="97"/>
      <c r="H28" s="54"/>
      <c r="I28" s="136">
        <f>SUM(I29:I30)</f>
        <v>10</v>
      </c>
      <c r="J28" s="120">
        <f>I28*5</f>
        <v>50</v>
      </c>
      <c r="K28" s="9">
        <f>SUM(K29:K30)</f>
        <v>10</v>
      </c>
      <c r="L28" s="7"/>
      <c r="M28" s="8"/>
      <c r="N28" s="9">
        <f>SUM(N29:N30)</f>
        <v>0</v>
      </c>
      <c r="O28" s="7"/>
      <c r="P28" s="8"/>
      <c r="Q28" s="9">
        <f>SUM(Q29:Q30)</f>
        <v>0</v>
      </c>
      <c r="R28" s="7"/>
      <c r="S28" s="8"/>
      <c r="T28" s="9">
        <f>SUM(T29:T30)</f>
        <v>0</v>
      </c>
      <c r="U28" s="7"/>
      <c r="V28" s="8"/>
      <c r="W28" s="9">
        <f>SUM(W29:W30)</f>
        <v>0</v>
      </c>
      <c r="X28" s="7"/>
      <c r="Y28" s="8"/>
      <c r="Z28" s="9">
        <f>SUM(Z29:Z30)</f>
        <v>0</v>
      </c>
      <c r="AA28" s="7"/>
      <c r="AB28" s="8"/>
      <c r="AC28" s="9">
        <f>SUM(AC29:AC30)</f>
        <v>0</v>
      </c>
    </row>
    <row r="29" spans="2:29" ht="27.75" thickTop="1" x14ac:dyDescent="0.15">
      <c r="B29" s="88" t="s">
        <v>20</v>
      </c>
      <c r="C29" s="63" t="s">
        <v>48</v>
      </c>
      <c r="D29" s="63" t="s">
        <v>49</v>
      </c>
      <c r="E29" s="98"/>
      <c r="F29" s="103" t="s">
        <v>31</v>
      </c>
      <c r="G29" s="139">
        <v>5</v>
      </c>
      <c r="H29" s="64">
        <v>1</v>
      </c>
      <c r="I29" s="140">
        <f>G29*H29</f>
        <v>5</v>
      </c>
      <c r="J29" s="123">
        <f>I29*5</f>
        <v>25</v>
      </c>
      <c r="K29" s="49">
        <f>H29*I29</f>
        <v>5</v>
      </c>
      <c r="L29" s="47">
        <f>O29+R29+U29+X29+AA29</f>
        <v>0</v>
      </c>
      <c r="M29" s="48">
        <v>1</v>
      </c>
      <c r="N29" s="49">
        <f>L29*M29</f>
        <v>0</v>
      </c>
      <c r="O29" s="47"/>
      <c r="P29" s="48">
        <v>1</v>
      </c>
      <c r="Q29" s="49">
        <f>O29*P29</f>
        <v>0</v>
      </c>
      <c r="R29" s="47"/>
      <c r="S29" s="48">
        <v>1</v>
      </c>
      <c r="T29" s="49">
        <f>R29*S29</f>
        <v>0</v>
      </c>
      <c r="U29" s="47"/>
      <c r="V29" s="48">
        <v>1</v>
      </c>
      <c r="W29" s="49">
        <f>U29*V29</f>
        <v>0</v>
      </c>
      <c r="X29" s="47"/>
      <c r="Y29" s="48">
        <v>1</v>
      </c>
      <c r="Z29" s="49">
        <f>X29*Y29</f>
        <v>0</v>
      </c>
      <c r="AA29" s="47"/>
      <c r="AB29" s="48">
        <v>1</v>
      </c>
      <c r="AC29" s="49">
        <f>AA29*AB29</f>
        <v>0</v>
      </c>
    </row>
    <row r="30" spans="2:29" ht="27.75" thickBot="1" x14ac:dyDescent="0.2">
      <c r="B30" s="89" t="s">
        <v>28</v>
      </c>
      <c r="C30" s="90" t="s">
        <v>50</v>
      </c>
      <c r="D30" s="90" t="s">
        <v>51</v>
      </c>
      <c r="E30" s="99"/>
      <c r="F30" s="112" t="s">
        <v>31</v>
      </c>
      <c r="G30" s="158">
        <v>5</v>
      </c>
      <c r="H30" s="91">
        <v>1</v>
      </c>
      <c r="I30" s="159">
        <f>G30*H30</f>
        <v>5</v>
      </c>
      <c r="J30" s="132">
        <f>I30*5</f>
        <v>25</v>
      </c>
      <c r="K30" s="21">
        <f>H30*I30</f>
        <v>5</v>
      </c>
      <c r="L30" s="19">
        <f>O30+R30+U30+X30+AA30</f>
        <v>0</v>
      </c>
      <c r="M30" s="20">
        <v>1</v>
      </c>
      <c r="N30" s="21">
        <f>L30*M30</f>
        <v>0</v>
      </c>
      <c r="O30" s="19"/>
      <c r="P30" s="20">
        <v>1</v>
      </c>
      <c r="Q30" s="21">
        <f>O30*P30</f>
        <v>0</v>
      </c>
      <c r="R30" s="19"/>
      <c r="S30" s="20">
        <v>1</v>
      </c>
      <c r="T30" s="21">
        <f>R30*S30</f>
        <v>0</v>
      </c>
      <c r="U30" s="19"/>
      <c r="V30" s="20">
        <v>1</v>
      </c>
      <c r="W30" s="21">
        <f>U30*V30</f>
        <v>0</v>
      </c>
      <c r="X30" s="19"/>
      <c r="Y30" s="20">
        <v>1</v>
      </c>
      <c r="Z30" s="21">
        <f>X30*Y30</f>
        <v>0</v>
      </c>
      <c r="AA30" s="19"/>
      <c r="AB30" s="20">
        <v>1</v>
      </c>
      <c r="AC30" s="21">
        <f>AA30*AB30</f>
        <v>0</v>
      </c>
    </row>
    <row r="31" spans="2:29" ht="15" thickTop="1" thickBot="1" x14ac:dyDescent="0.2">
      <c r="B31" s="92" t="str">
        <f>"　　合　計（"&amp;I31&amp;"点）"</f>
        <v>　　合　計（150点）</v>
      </c>
      <c r="C31" s="93"/>
      <c r="D31" s="94"/>
      <c r="E31" s="100"/>
      <c r="F31" s="100"/>
      <c r="G31" s="100"/>
      <c r="H31" s="95"/>
      <c r="I31" s="160">
        <f>I8+I10+I14+I25+I28</f>
        <v>150</v>
      </c>
      <c r="J31" s="133">
        <f>J8+J10+J14+J25+J28</f>
        <v>750</v>
      </c>
      <c r="K31" s="24">
        <f>K8+K10+K14+K25+K28</f>
        <v>280</v>
      </c>
      <c r="L31" s="22"/>
      <c r="M31" s="23"/>
      <c r="N31" s="24">
        <f>N8+N10+N14+N25+N28</f>
        <v>0</v>
      </c>
      <c r="O31" s="22"/>
      <c r="P31" s="23"/>
      <c r="Q31" s="24">
        <f>Q8+Q10+Q14+Q25+Q28</f>
        <v>0</v>
      </c>
      <c r="R31" s="22"/>
      <c r="S31" s="23"/>
      <c r="T31" s="24">
        <f>T8+T10+T14+T25+T28</f>
        <v>0</v>
      </c>
      <c r="U31" s="22"/>
      <c r="V31" s="23"/>
      <c r="W31" s="24">
        <f>W8+W10+W14+W25+W28</f>
        <v>0</v>
      </c>
      <c r="X31" s="22"/>
      <c r="Y31" s="23"/>
      <c r="Z31" s="24">
        <f>Z8+Z10+Z14+Z25+Z28</f>
        <v>0</v>
      </c>
      <c r="AA31" s="22"/>
      <c r="AB31" s="23"/>
      <c r="AC31" s="24">
        <f>AC8+AC10+AC14+AC25+AC28</f>
        <v>0</v>
      </c>
    </row>
    <row r="32" spans="2:29" ht="14.25" thickTop="1" x14ac:dyDescent="0.15">
      <c r="B32" s="25"/>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row>
    <row r="33" spans="2:2" x14ac:dyDescent="0.15">
      <c r="B33" s="25"/>
    </row>
    <row r="34" spans="2:2" x14ac:dyDescent="0.15">
      <c r="B34" s="25"/>
    </row>
    <row r="35" spans="2:2" x14ac:dyDescent="0.15">
      <c r="B35" s="25"/>
    </row>
    <row r="47" spans="2:2" x14ac:dyDescent="0.15">
      <c r="B47" s="25" t="s">
        <v>52</v>
      </c>
    </row>
    <row r="49" spans="2:31" ht="20.25" customHeight="1" x14ac:dyDescent="0.15">
      <c r="B49" s="50" t="s">
        <v>53</v>
      </c>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row>
    <row r="50" spans="2:31" ht="19.5" customHeight="1" x14ac:dyDescent="0.15">
      <c r="B50" s="25" t="s">
        <v>54</v>
      </c>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row>
    <row r="52" spans="2:31" ht="25.5" customHeight="1" x14ac:dyDescent="0.15">
      <c r="B52" s="25"/>
      <c r="C52" s="117"/>
      <c r="D52" s="117"/>
      <c r="E52" s="117"/>
      <c r="F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row>
  </sheetData>
  <autoFilter ref="B7:I31" xr:uid="{00000000-0009-0000-0000-000000000000}">
    <filterColumn colId="0" showButton="0"/>
  </autoFilter>
  <mergeCells count="16">
    <mergeCell ref="B26:B27"/>
    <mergeCell ref="C26:C27"/>
    <mergeCell ref="D6:D7"/>
    <mergeCell ref="B6:C7"/>
    <mergeCell ref="C15:C17"/>
    <mergeCell ref="C18:C20"/>
    <mergeCell ref="L6:N6"/>
    <mergeCell ref="E6:E7"/>
    <mergeCell ref="F6:F7"/>
    <mergeCell ref="G6:I6"/>
    <mergeCell ref="C21:C24"/>
    <mergeCell ref="U6:W6"/>
    <mergeCell ref="X6:Z6"/>
    <mergeCell ref="AA6:AC6"/>
    <mergeCell ref="O6:Q6"/>
    <mergeCell ref="R6:T6"/>
  </mergeCells>
  <phoneticPr fontId="1"/>
  <printOptions horizontalCentered="1"/>
  <pageMargins left="0.55000000000000004" right="0.54" top="0.74803149606299213" bottom="0.98425196850393704" header="0.51181102362204722" footer="0.51181102362204722"/>
  <pageSetup paperSize="9" scale="75"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E51"/>
  <sheetViews>
    <sheetView view="pageBreakPreview" zoomScaleNormal="100" workbookViewId="0">
      <selection activeCell="C11" sqref="C11:C12"/>
    </sheetView>
  </sheetViews>
  <sheetFormatPr defaultRowHeight="13.5" x14ac:dyDescent="0.15"/>
  <cols>
    <col min="2" max="2" width="5" style="1" customWidth="1"/>
    <col min="3" max="3" width="35.375" bestFit="1" customWidth="1"/>
    <col min="4" max="4" width="40.375" bestFit="1" customWidth="1"/>
    <col min="5" max="6" width="6.25" customWidth="1"/>
    <col min="7" max="7" width="8.375" customWidth="1"/>
    <col min="12" max="12" width="8.375" customWidth="1"/>
    <col min="15" max="15" width="8.375" customWidth="1"/>
    <col min="18" max="18" width="8.375" customWidth="1"/>
    <col min="21" max="21" width="8.375" customWidth="1"/>
    <col min="24" max="24" width="8.375" customWidth="1"/>
    <col min="27" max="27" width="8.375" customWidth="1"/>
  </cols>
  <sheetData>
    <row r="2" spans="1:29" ht="17.25" x14ac:dyDescent="0.2">
      <c r="A2" s="3"/>
      <c r="B2" s="282" t="s">
        <v>0</v>
      </c>
      <c r="C2" s="283"/>
      <c r="D2" s="283"/>
      <c r="E2" s="283"/>
      <c r="F2" s="283"/>
      <c r="G2" s="283"/>
      <c r="H2" s="283"/>
      <c r="I2" s="283"/>
    </row>
    <row r="3" spans="1:29" ht="21.75" customHeight="1" x14ac:dyDescent="0.15">
      <c r="B3" s="5"/>
    </row>
    <row r="4" spans="1:29" ht="14.25" x14ac:dyDescent="0.15">
      <c r="B4" s="26" t="s">
        <v>1</v>
      </c>
    </row>
    <row r="5" spans="1:29" ht="14.25" thickBot="1" x14ac:dyDescent="0.2">
      <c r="B5" s="2"/>
    </row>
    <row r="6" spans="1:29" s="4" customFormat="1" ht="15" thickTop="1" thickBot="1" x14ac:dyDescent="0.2">
      <c r="B6" s="270" t="s">
        <v>2</v>
      </c>
      <c r="C6" s="271"/>
      <c r="D6" s="262" t="s">
        <v>3</v>
      </c>
      <c r="E6" s="262" t="s">
        <v>4</v>
      </c>
      <c r="F6" s="262" t="s">
        <v>5</v>
      </c>
      <c r="G6" s="264" t="s">
        <v>6</v>
      </c>
      <c r="H6" s="257"/>
      <c r="I6" s="258"/>
      <c r="J6" s="118" t="s">
        <v>7</v>
      </c>
      <c r="K6" s="114"/>
      <c r="L6" s="259" t="s">
        <v>8</v>
      </c>
      <c r="M6" s="260"/>
      <c r="N6" s="261"/>
      <c r="O6" s="257" t="s">
        <v>9</v>
      </c>
      <c r="P6" s="257"/>
      <c r="Q6" s="258"/>
      <c r="R6" s="257" t="s">
        <v>10</v>
      </c>
      <c r="S6" s="257"/>
      <c r="T6" s="258"/>
      <c r="U6" s="257" t="s">
        <v>11</v>
      </c>
      <c r="V6" s="257"/>
      <c r="W6" s="258"/>
      <c r="X6" s="257" t="s">
        <v>12</v>
      </c>
      <c r="Y6" s="257"/>
      <c r="Z6" s="258"/>
      <c r="AA6" s="257" t="s">
        <v>13</v>
      </c>
      <c r="AB6" s="257"/>
      <c r="AC6" s="258"/>
    </row>
    <row r="7" spans="1:29" s="4" customFormat="1" ht="14.25" customHeight="1" thickBot="1" x14ac:dyDescent="0.2">
      <c r="B7" s="272"/>
      <c r="C7" s="273"/>
      <c r="D7" s="263"/>
      <c r="E7" s="263"/>
      <c r="F7" s="263"/>
      <c r="G7" s="134" t="s">
        <v>14</v>
      </c>
      <c r="H7" s="42" t="s">
        <v>15</v>
      </c>
      <c r="I7" s="135" t="s">
        <v>16</v>
      </c>
      <c r="J7" s="119" t="s">
        <v>17</v>
      </c>
      <c r="K7" s="43" t="s">
        <v>18</v>
      </c>
      <c r="L7" s="42" t="s">
        <v>19</v>
      </c>
      <c r="M7" s="42" t="s">
        <v>15</v>
      </c>
      <c r="N7" s="43" t="s">
        <v>18</v>
      </c>
      <c r="O7" s="42" t="s">
        <v>19</v>
      </c>
      <c r="P7" s="42" t="s">
        <v>15</v>
      </c>
      <c r="Q7" s="43" t="s">
        <v>18</v>
      </c>
      <c r="R7" s="42" t="s">
        <v>19</v>
      </c>
      <c r="S7" s="42" t="s">
        <v>15</v>
      </c>
      <c r="T7" s="43" t="s">
        <v>18</v>
      </c>
      <c r="U7" s="42" t="s">
        <v>19</v>
      </c>
      <c r="V7" s="42" t="s">
        <v>15</v>
      </c>
      <c r="W7" s="43" t="s">
        <v>18</v>
      </c>
      <c r="X7" s="42" t="s">
        <v>19</v>
      </c>
      <c r="Y7" s="42" t="s">
        <v>15</v>
      </c>
      <c r="Z7" s="43" t="s">
        <v>18</v>
      </c>
      <c r="AA7" s="42" t="s">
        <v>19</v>
      </c>
      <c r="AB7" s="42" t="s">
        <v>15</v>
      </c>
      <c r="AC7" s="43" t="s">
        <v>18</v>
      </c>
    </row>
    <row r="8" spans="1:29" ht="15" thickTop="1" thickBot="1" x14ac:dyDescent="0.2">
      <c r="B8" s="51" t="str">
        <f>"１　業務の実施方針（"&amp;I8&amp;"点）"</f>
        <v>１　業務の実施方針（40点）</v>
      </c>
      <c r="C8" s="52"/>
      <c r="D8" s="53"/>
      <c r="E8" s="97"/>
      <c r="F8" s="97"/>
      <c r="G8" s="97"/>
      <c r="H8" s="54"/>
      <c r="I8" s="136">
        <f>SUM(I9:I12)</f>
        <v>40</v>
      </c>
      <c r="J8" s="120">
        <f>I8*5</f>
        <v>200</v>
      </c>
      <c r="K8" s="9"/>
      <c r="L8" s="7"/>
      <c r="M8" s="54"/>
      <c r="N8" s="136">
        <f>SUM(N9:N12)</f>
        <v>0</v>
      </c>
      <c r="O8" s="7"/>
      <c r="P8" s="54"/>
      <c r="Q8" s="136">
        <f>SUM(Q9:Q12)</f>
        <v>0</v>
      </c>
      <c r="R8" s="7"/>
      <c r="S8" s="54"/>
      <c r="T8" s="136">
        <f>SUM(T9:T12)</f>
        <v>0</v>
      </c>
      <c r="U8" s="7"/>
      <c r="V8" s="54"/>
      <c r="W8" s="136">
        <f>SUM(W9:W12)</f>
        <v>0</v>
      </c>
      <c r="X8" s="7"/>
      <c r="Y8" s="54"/>
      <c r="Z8" s="136">
        <f>SUM(Z9:Z12)</f>
        <v>0</v>
      </c>
      <c r="AA8" s="7"/>
      <c r="AB8" s="54"/>
      <c r="AC8" s="136">
        <f>SUM(AC9:AC12)</f>
        <v>0</v>
      </c>
    </row>
    <row r="9" spans="1:29" ht="203.25" thickTop="1" x14ac:dyDescent="0.15">
      <c r="B9" s="58" t="s">
        <v>20</v>
      </c>
      <c r="C9" s="60" t="s">
        <v>55</v>
      </c>
      <c r="D9" s="162" t="s">
        <v>56</v>
      </c>
      <c r="E9" s="102" t="s">
        <v>23</v>
      </c>
      <c r="F9" s="69"/>
      <c r="G9" s="102" t="s">
        <v>24</v>
      </c>
      <c r="H9" s="163" t="s">
        <v>25</v>
      </c>
      <c r="I9" s="138"/>
      <c r="J9" s="122"/>
      <c r="K9" s="18"/>
      <c r="L9" s="16"/>
      <c r="M9" s="163" t="s">
        <v>25</v>
      </c>
      <c r="N9" s="138"/>
      <c r="O9" s="16"/>
      <c r="P9" s="163" t="s">
        <v>25</v>
      </c>
      <c r="Q9" s="138"/>
      <c r="R9" s="16"/>
      <c r="S9" s="163" t="s">
        <v>25</v>
      </c>
      <c r="T9" s="138"/>
      <c r="U9" s="16"/>
      <c r="V9" s="163" t="s">
        <v>25</v>
      </c>
      <c r="W9" s="138"/>
      <c r="X9" s="16"/>
      <c r="Y9" s="163" t="s">
        <v>25</v>
      </c>
      <c r="Z9" s="138"/>
      <c r="AA9" s="16"/>
      <c r="AB9" s="163" t="s">
        <v>25</v>
      </c>
      <c r="AC9" s="138"/>
    </row>
    <row r="10" spans="1:29" ht="27" x14ac:dyDescent="0.15">
      <c r="B10" s="88" t="s">
        <v>57</v>
      </c>
      <c r="C10" s="63" t="s">
        <v>58</v>
      </c>
      <c r="D10" s="164" t="s">
        <v>59</v>
      </c>
      <c r="E10" s="103" t="s">
        <v>23</v>
      </c>
      <c r="F10" s="98"/>
      <c r="G10" s="103" t="s">
        <v>60</v>
      </c>
      <c r="H10" s="165" t="s">
        <v>61</v>
      </c>
      <c r="I10" s="140"/>
      <c r="J10" s="123"/>
      <c r="K10" s="49"/>
      <c r="L10" s="47"/>
      <c r="M10" s="165"/>
      <c r="N10" s="140"/>
      <c r="O10" s="47"/>
      <c r="P10" s="165"/>
      <c r="Q10" s="140"/>
      <c r="R10" s="47"/>
      <c r="S10" s="165"/>
      <c r="T10" s="140"/>
      <c r="U10" s="47"/>
      <c r="V10" s="165"/>
      <c r="W10" s="140"/>
      <c r="X10" s="47"/>
      <c r="Y10" s="165"/>
      <c r="Z10" s="140"/>
      <c r="AA10" s="47"/>
      <c r="AB10" s="165"/>
      <c r="AC10" s="140"/>
    </row>
    <row r="11" spans="1:29" ht="27" x14ac:dyDescent="0.15">
      <c r="B11" s="276" t="s">
        <v>32</v>
      </c>
      <c r="C11" s="275" t="s">
        <v>62</v>
      </c>
      <c r="D11" s="166" t="s">
        <v>63</v>
      </c>
      <c r="E11" s="161"/>
      <c r="F11" s="167" t="s">
        <v>31</v>
      </c>
      <c r="G11" s="168">
        <v>5</v>
      </c>
      <c r="H11" s="169">
        <v>4</v>
      </c>
      <c r="I11" s="170">
        <f>G11*H11</f>
        <v>20</v>
      </c>
      <c r="J11" s="171">
        <f>I11*5</f>
        <v>100</v>
      </c>
      <c r="K11" s="172">
        <f>H11*I11</f>
        <v>80</v>
      </c>
      <c r="L11" s="173">
        <f>O11+R11+U11+X11+AA11</f>
        <v>0</v>
      </c>
      <c r="M11" s="169">
        <v>4</v>
      </c>
      <c r="N11" s="170">
        <f>L11*M11</f>
        <v>0</v>
      </c>
      <c r="O11" s="173"/>
      <c r="P11" s="169">
        <v>4</v>
      </c>
      <c r="Q11" s="170">
        <f>O11*P11</f>
        <v>0</v>
      </c>
      <c r="R11" s="173"/>
      <c r="S11" s="169">
        <v>4</v>
      </c>
      <c r="T11" s="170">
        <f>R11*S11</f>
        <v>0</v>
      </c>
      <c r="U11" s="173"/>
      <c r="V11" s="169">
        <v>4</v>
      </c>
      <c r="W11" s="170">
        <f>U11*V11</f>
        <v>0</v>
      </c>
      <c r="X11" s="173"/>
      <c r="Y11" s="169">
        <v>4</v>
      </c>
      <c r="Z11" s="170">
        <f>X11*Y11</f>
        <v>0</v>
      </c>
      <c r="AA11" s="173"/>
      <c r="AB11" s="169">
        <v>4</v>
      </c>
      <c r="AC11" s="170">
        <f>AA11*AB11</f>
        <v>0</v>
      </c>
    </row>
    <row r="12" spans="1:29" ht="27.75" thickBot="1" x14ac:dyDescent="0.2">
      <c r="B12" s="268"/>
      <c r="C12" s="266"/>
      <c r="D12" s="85" t="s">
        <v>64</v>
      </c>
      <c r="E12" s="85"/>
      <c r="F12" s="111" t="s">
        <v>31</v>
      </c>
      <c r="G12" s="155">
        <v>5</v>
      </c>
      <c r="H12" s="86">
        <v>4</v>
      </c>
      <c r="I12" s="156">
        <f>G12*H12</f>
        <v>20</v>
      </c>
      <c r="J12" s="131">
        <f t="shared" ref="J12:J23" si="0">I12*5</f>
        <v>100</v>
      </c>
      <c r="K12" s="41">
        <f>H12*I12</f>
        <v>80</v>
      </c>
      <c r="L12" s="39">
        <f>O12+R12+U12+X12+AA12</f>
        <v>0</v>
      </c>
      <c r="M12" s="86">
        <v>4</v>
      </c>
      <c r="N12" s="156">
        <f>L12*M12</f>
        <v>0</v>
      </c>
      <c r="O12" s="39"/>
      <c r="P12" s="86">
        <v>4</v>
      </c>
      <c r="Q12" s="156">
        <f>O12*P12</f>
        <v>0</v>
      </c>
      <c r="R12" s="39"/>
      <c r="S12" s="86">
        <v>4</v>
      </c>
      <c r="T12" s="156">
        <f>R12*S12</f>
        <v>0</v>
      </c>
      <c r="U12" s="39"/>
      <c r="V12" s="86">
        <v>4</v>
      </c>
      <c r="W12" s="156">
        <f>U12*V12</f>
        <v>0</v>
      </c>
      <c r="X12" s="39"/>
      <c r="Y12" s="86">
        <v>4</v>
      </c>
      <c r="Z12" s="156">
        <f>X12*Y12</f>
        <v>0</v>
      </c>
      <c r="AA12" s="39"/>
      <c r="AB12" s="86">
        <v>4</v>
      </c>
      <c r="AC12" s="156">
        <f>AA12*AB12</f>
        <v>0</v>
      </c>
    </row>
    <row r="13" spans="1:29" ht="15" thickTop="1" thickBot="1" x14ac:dyDescent="0.2">
      <c r="B13" s="51" t="str">
        <f>"２　事業実施方法（"&amp;I13&amp;"点）"</f>
        <v>２　事業実施方法（90点）</v>
      </c>
      <c r="C13" s="174"/>
      <c r="D13" s="53"/>
      <c r="E13" s="97"/>
      <c r="F13" s="97"/>
      <c r="G13" s="97"/>
      <c r="H13" s="54"/>
      <c r="I13" s="136">
        <f>SUM(I14:I23)</f>
        <v>90</v>
      </c>
      <c r="J13" s="120">
        <f t="shared" si="0"/>
        <v>450</v>
      </c>
      <c r="K13" s="9">
        <f>SUM(K14:K23)</f>
        <v>200</v>
      </c>
      <c r="L13" s="7"/>
      <c r="M13" s="54"/>
      <c r="N13" s="136">
        <f>SUM(N14:N23)</f>
        <v>0</v>
      </c>
      <c r="O13" s="7"/>
      <c r="P13" s="54"/>
      <c r="Q13" s="136">
        <f>SUM(Q14:Q23)</f>
        <v>0</v>
      </c>
      <c r="R13" s="7"/>
      <c r="S13" s="54"/>
      <c r="T13" s="136">
        <f>SUM(T14:T23)</f>
        <v>0</v>
      </c>
      <c r="U13" s="7"/>
      <c r="V13" s="54"/>
      <c r="W13" s="136">
        <f>SUM(W14:W23)</f>
        <v>0</v>
      </c>
      <c r="X13" s="7"/>
      <c r="Y13" s="54"/>
      <c r="Z13" s="136">
        <f>SUM(Z14:Z23)</f>
        <v>0</v>
      </c>
      <c r="AA13" s="7"/>
      <c r="AB13" s="54"/>
      <c r="AC13" s="136">
        <f>SUM(AC14:AC23)</f>
        <v>0</v>
      </c>
    </row>
    <row r="14" spans="1:29" ht="26.25" customHeight="1" thickTop="1" x14ac:dyDescent="0.15">
      <c r="B14" s="267" t="s">
        <v>20</v>
      </c>
      <c r="C14" s="269" t="s">
        <v>65</v>
      </c>
      <c r="D14" s="70" t="s">
        <v>66</v>
      </c>
      <c r="E14" s="70"/>
      <c r="F14" s="105" t="s">
        <v>31</v>
      </c>
      <c r="G14" s="143">
        <v>5</v>
      </c>
      <c r="H14" s="71">
        <v>3</v>
      </c>
      <c r="I14" s="144">
        <f t="shared" ref="I14:I23" si="1">G14*H14</f>
        <v>15</v>
      </c>
      <c r="J14" s="125">
        <f t="shared" si="0"/>
        <v>75</v>
      </c>
      <c r="K14" s="35">
        <f t="shared" ref="K14:K23" si="2">H14*I14</f>
        <v>45</v>
      </c>
      <c r="L14" s="33">
        <f t="shared" ref="L14:L23" si="3">O14+R14+U14+X14+AA14</f>
        <v>0</v>
      </c>
      <c r="M14" s="71">
        <v>3</v>
      </c>
      <c r="N14" s="144">
        <f t="shared" ref="N14:N23" si="4">L14*M14</f>
        <v>0</v>
      </c>
      <c r="O14" s="33"/>
      <c r="P14" s="71">
        <v>3</v>
      </c>
      <c r="Q14" s="144">
        <f t="shared" ref="Q14:Q23" si="5">O14*P14</f>
        <v>0</v>
      </c>
      <c r="R14" s="33"/>
      <c r="S14" s="71">
        <v>3</v>
      </c>
      <c r="T14" s="144">
        <f t="shared" ref="T14:T23" si="6">R14*S14</f>
        <v>0</v>
      </c>
      <c r="U14" s="33"/>
      <c r="V14" s="71">
        <v>3</v>
      </c>
      <c r="W14" s="144">
        <f t="shared" ref="W14:W23" si="7">U14*V14</f>
        <v>0</v>
      </c>
      <c r="X14" s="33"/>
      <c r="Y14" s="71">
        <v>3</v>
      </c>
      <c r="Z14" s="144">
        <f t="shared" ref="Z14:Z23" si="8">X14*Y14</f>
        <v>0</v>
      </c>
      <c r="AA14" s="33"/>
      <c r="AB14" s="71">
        <v>3</v>
      </c>
      <c r="AC14" s="144">
        <f t="shared" ref="AC14:AC23" si="9">AA14*AB14</f>
        <v>0</v>
      </c>
    </row>
    <row r="15" spans="1:29" ht="26.25" customHeight="1" x14ac:dyDescent="0.15">
      <c r="B15" s="277"/>
      <c r="C15" s="265"/>
      <c r="D15" s="72" t="s">
        <v>37</v>
      </c>
      <c r="E15" s="72"/>
      <c r="F15" s="106" t="s">
        <v>31</v>
      </c>
      <c r="G15" s="145">
        <v>5</v>
      </c>
      <c r="H15" s="73">
        <v>3</v>
      </c>
      <c r="I15" s="146">
        <f t="shared" si="1"/>
        <v>15</v>
      </c>
      <c r="J15" s="126">
        <f t="shared" si="0"/>
        <v>75</v>
      </c>
      <c r="K15" s="29">
        <f t="shared" si="2"/>
        <v>45</v>
      </c>
      <c r="L15" s="27">
        <f t="shared" si="3"/>
        <v>0</v>
      </c>
      <c r="M15" s="73">
        <v>3</v>
      </c>
      <c r="N15" s="146">
        <f t="shared" si="4"/>
        <v>0</v>
      </c>
      <c r="O15" s="27"/>
      <c r="P15" s="73">
        <v>3</v>
      </c>
      <c r="Q15" s="146">
        <f t="shared" si="5"/>
        <v>0</v>
      </c>
      <c r="R15" s="27"/>
      <c r="S15" s="73">
        <v>3</v>
      </c>
      <c r="T15" s="146">
        <f t="shared" si="6"/>
        <v>0</v>
      </c>
      <c r="U15" s="27"/>
      <c r="V15" s="73">
        <v>3</v>
      </c>
      <c r="W15" s="146">
        <f t="shared" si="7"/>
        <v>0</v>
      </c>
      <c r="X15" s="27"/>
      <c r="Y15" s="73">
        <v>3</v>
      </c>
      <c r="Z15" s="146">
        <f t="shared" si="8"/>
        <v>0</v>
      </c>
      <c r="AA15" s="27"/>
      <c r="AB15" s="73">
        <v>3</v>
      </c>
      <c r="AC15" s="146">
        <f t="shared" si="9"/>
        <v>0</v>
      </c>
    </row>
    <row r="16" spans="1:29" ht="26.25" customHeight="1" x14ac:dyDescent="0.15">
      <c r="B16" s="278"/>
      <c r="C16" s="274"/>
      <c r="D16" s="74" t="s">
        <v>38</v>
      </c>
      <c r="E16" s="74"/>
      <c r="F16" s="107" t="s">
        <v>31</v>
      </c>
      <c r="G16" s="147">
        <v>5</v>
      </c>
      <c r="H16" s="75">
        <v>3</v>
      </c>
      <c r="I16" s="148">
        <f t="shared" si="1"/>
        <v>15</v>
      </c>
      <c r="J16" s="129">
        <f t="shared" si="0"/>
        <v>75</v>
      </c>
      <c r="K16" s="46">
        <f t="shared" si="2"/>
        <v>45</v>
      </c>
      <c r="L16" s="44">
        <f t="shared" si="3"/>
        <v>0</v>
      </c>
      <c r="M16" s="79">
        <v>3</v>
      </c>
      <c r="N16" s="152">
        <f t="shared" si="4"/>
        <v>0</v>
      </c>
      <c r="O16" s="44"/>
      <c r="P16" s="79">
        <v>3</v>
      </c>
      <c r="Q16" s="152">
        <f t="shared" si="5"/>
        <v>0</v>
      </c>
      <c r="R16" s="44"/>
      <c r="S16" s="79">
        <v>3</v>
      </c>
      <c r="T16" s="152">
        <f t="shared" si="6"/>
        <v>0</v>
      </c>
      <c r="U16" s="44"/>
      <c r="V16" s="79">
        <v>3</v>
      </c>
      <c r="W16" s="152">
        <f t="shared" si="7"/>
        <v>0</v>
      </c>
      <c r="X16" s="44"/>
      <c r="Y16" s="79">
        <v>3</v>
      </c>
      <c r="Z16" s="152">
        <f t="shared" si="8"/>
        <v>0</v>
      </c>
      <c r="AA16" s="44"/>
      <c r="AB16" s="79">
        <v>3</v>
      </c>
      <c r="AC16" s="152">
        <f t="shared" si="9"/>
        <v>0</v>
      </c>
    </row>
    <row r="17" spans="2:29" ht="26.25" customHeight="1" x14ac:dyDescent="0.15">
      <c r="B17" s="276" t="s">
        <v>28</v>
      </c>
      <c r="C17" s="275" t="s">
        <v>67</v>
      </c>
      <c r="D17" s="81" t="s">
        <v>36</v>
      </c>
      <c r="E17" s="81"/>
      <c r="F17" s="110" t="s">
        <v>31</v>
      </c>
      <c r="G17" s="153">
        <v>5</v>
      </c>
      <c r="H17" s="82">
        <v>2</v>
      </c>
      <c r="I17" s="154">
        <f t="shared" si="1"/>
        <v>10</v>
      </c>
      <c r="J17" s="130">
        <f t="shared" si="0"/>
        <v>50</v>
      </c>
      <c r="K17" s="38">
        <f t="shared" si="2"/>
        <v>20</v>
      </c>
      <c r="L17" s="36">
        <f t="shared" si="3"/>
        <v>0</v>
      </c>
      <c r="M17" s="82">
        <v>2</v>
      </c>
      <c r="N17" s="154">
        <f t="shared" si="4"/>
        <v>0</v>
      </c>
      <c r="O17" s="36"/>
      <c r="P17" s="82">
        <v>2</v>
      </c>
      <c r="Q17" s="154">
        <f t="shared" si="5"/>
        <v>0</v>
      </c>
      <c r="R17" s="36"/>
      <c r="S17" s="82">
        <v>2</v>
      </c>
      <c r="T17" s="154">
        <f t="shared" si="6"/>
        <v>0</v>
      </c>
      <c r="U17" s="36"/>
      <c r="V17" s="82">
        <v>2</v>
      </c>
      <c r="W17" s="154">
        <f t="shared" si="7"/>
        <v>0</v>
      </c>
      <c r="X17" s="36"/>
      <c r="Y17" s="82">
        <v>2</v>
      </c>
      <c r="Z17" s="154">
        <f t="shared" si="8"/>
        <v>0</v>
      </c>
      <c r="AA17" s="36"/>
      <c r="AB17" s="82">
        <v>2</v>
      </c>
      <c r="AC17" s="154">
        <f t="shared" si="9"/>
        <v>0</v>
      </c>
    </row>
    <row r="18" spans="2:29" ht="26.25" customHeight="1" x14ac:dyDescent="0.15">
      <c r="B18" s="277"/>
      <c r="C18" s="265"/>
      <c r="D18" s="72" t="s">
        <v>37</v>
      </c>
      <c r="E18" s="72"/>
      <c r="F18" s="106" t="s">
        <v>31</v>
      </c>
      <c r="G18" s="145">
        <v>5</v>
      </c>
      <c r="H18" s="73">
        <v>1</v>
      </c>
      <c r="I18" s="146">
        <f t="shared" si="1"/>
        <v>5</v>
      </c>
      <c r="J18" s="126">
        <f t="shared" si="0"/>
        <v>25</v>
      </c>
      <c r="K18" s="29">
        <f t="shared" si="2"/>
        <v>5</v>
      </c>
      <c r="L18" s="27">
        <f t="shared" si="3"/>
        <v>0</v>
      </c>
      <c r="M18" s="73">
        <v>1</v>
      </c>
      <c r="N18" s="146">
        <f t="shared" si="4"/>
        <v>0</v>
      </c>
      <c r="O18" s="27"/>
      <c r="P18" s="73">
        <v>1</v>
      </c>
      <c r="Q18" s="146">
        <f t="shared" si="5"/>
        <v>0</v>
      </c>
      <c r="R18" s="27"/>
      <c r="S18" s="73">
        <v>1</v>
      </c>
      <c r="T18" s="146">
        <f t="shared" si="6"/>
        <v>0</v>
      </c>
      <c r="U18" s="27"/>
      <c r="V18" s="73">
        <v>1</v>
      </c>
      <c r="W18" s="146">
        <f t="shared" si="7"/>
        <v>0</v>
      </c>
      <c r="X18" s="27"/>
      <c r="Y18" s="73">
        <v>1</v>
      </c>
      <c r="Z18" s="146">
        <f t="shared" si="8"/>
        <v>0</v>
      </c>
      <c r="AA18" s="27"/>
      <c r="AB18" s="73">
        <v>1</v>
      </c>
      <c r="AC18" s="146">
        <f t="shared" si="9"/>
        <v>0</v>
      </c>
    </row>
    <row r="19" spans="2:29" ht="26.25" customHeight="1" x14ac:dyDescent="0.15">
      <c r="B19" s="278"/>
      <c r="C19" s="274"/>
      <c r="D19" s="74" t="s">
        <v>38</v>
      </c>
      <c r="E19" s="74"/>
      <c r="F19" s="107" t="s">
        <v>31</v>
      </c>
      <c r="G19" s="147">
        <v>5</v>
      </c>
      <c r="H19" s="75">
        <v>2</v>
      </c>
      <c r="I19" s="148">
        <f t="shared" si="1"/>
        <v>10</v>
      </c>
      <c r="J19" s="127">
        <f t="shared" si="0"/>
        <v>50</v>
      </c>
      <c r="K19" s="32">
        <f t="shared" si="2"/>
        <v>20</v>
      </c>
      <c r="L19" s="30">
        <f t="shared" si="3"/>
        <v>0</v>
      </c>
      <c r="M19" s="75">
        <v>2</v>
      </c>
      <c r="N19" s="148">
        <f t="shared" si="4"/>
        <v>0</v>
      </c>
      <c r="O19" s="30"/>
      <c r="P19" s="75">
        <v>2</v>
      </c>
      <c r="Q19" s="148">
        <f t="shared" si="5"/>
        <v>0</v>
      </c>
      <c r="R19" s="30"/>
      <c r="S19" s="75">
        <v>2</v>
      </c>
      <c r="T19" s="148">
        <f t="shared" si="6"/>
        <v>0</v>
      </c>
      <c r="U19" s="30"/>
      <c r="V19" s="75">
        <v>2</v>
      </c>
      <c r="W19" s="148">
        <f t="shared" si="7"/>
        <v>0</v>
      </c>
      <c r="X19" s="30"/>
      <c r="Y19" s="75">
        <v>2</v>
      </c>
      <c r="Z19" s="148">
        <f t="shared" si="8"/>
        <v>0</v>
      </c>
      <c r="AA19" s="30"/>
      <c r="AB19" s="75">
        <v>2</v>
      </c>
      <c r="AC19" s="148">
        <f t="shared" si="9"/>
        <v>0</v>
      </c>
    </row>
    <row r="20" spans="2:29" ht="27" x14ac:dyDescent="0.15">
      <c r="B20" s="279" t="s">
        <v>32</v>
      </c>
      <c r="C20" s="265" t="s">
        <v>68</v>
      </c>
      <c r="D20" s="76" t="s">
        <v>41</v>
      </c>
      <c r="E20" s="76"/>
      <c r="F20" s="108" t="s">
        <v>31</v>
      </c>
      <c r="G20" s="149">
        <v>5</v>
      </c>
      <c r="H20" s="77">
        <v>1</v>
      </c>
      <c r="I20" s="150">
        <f t="shared" si="1"/>
        <v>5</v>
      </c>
      <c r="J20" s="128">
        <f t="shared" si="0"/>
        <v>25</v>
      </c>
      <c r="K20" s="38">
        <f t="shared" si="2"/>
        <v>5</v>
      </c>
      <c r="L20" s="36">
        <f t="shared" si="3"/>
        <v>0</v>
      </c>
      <c r="M20" s="77">
        <v>1</v>
      </c>
      <c r="N20" s="150">
        <f t="shared" si="4"/>
        <v>0</v>
      </c>
      <c r="O20" s="36"/>
      <c r="P20" s="77">
        <v>1</v>
      </c>
      <c r="Q20" s="150">
        <f t="shared" si="5"/>
        <v>0</v>
      </c>
      <c r="R20" s="36"/>
      <c r="S20" s="77">
        <v>1</v>
      </c>
      <c r="T20" s="150">
        <f t="shared" si="6"/>
        <v>0</v>
      </c>
      <c r="U20" s="36"/>
      <c r="V20" s="77">
        <v>1</v>
      </c>
      <c r="W20" s="150">
        <f t="shared" si="7"/>
        <v>0</v>
      </c>
      <c r="X20" s="36"/>
      <c r="Y20" s="77">
        <v>1</v>
      </c>
      <c r="Z20" s="150">
        <f t="shared" si="8"/>
        <v>0</v>
      </c>
      <c r="AA20" s="36"/>
      <c r="AB20" s="77">
        <v>1</v>
      </c>
      <c r="AC20" s="150">
        <f t="shared" si="9"/>
        <v>0</v>
      </c>
    </row>
    <row r="21" spans="2:29" ht="27" x14ac:dyDescent="0.15">
      <c r="B21" s="280"/>
      <c r="C21" s="265"/>
      <c r="D21" s="78" t="s">
        <v>42</v>
      </c>
      <c r="E21" s="78"/>
      <c r="F21" s="109" t="s">
        <v>31</v>
      </c>
      <c r="G21" s="151">
        <v>5</v>
      </c>
      <c r="H21" s="79">
        <v>1</v>
      </c>
      <c r="I21" s="152">
        <f t="shared" si="1"/>
        <v>5</v>
      </c>
      <c r="J21" s="129">
        <f t="shared" si="0"/>
        <v>25</v>
      </c>
      <c r="K21" s="46">
        <f t="shared" si="2"/>
        <v>5</v>
      </c>
      <c r="L21" s="44">
        <f t="shared" si="3"/>
        <v>0</v>
      </c>
      <c r="M21" s="79">
        <v>1</v>
      </c>
      <c r="N21" s="152">
        <f t="shared" si="4"/>
        <v>0</v>
      </c>
      <c r="O21" s="44"/>
      <c r="P21" s="79">
        <v>1</v>
      </c>
      <c r="Q21" s="152">
        <f t="shared" si="5"/>
        <v>0</v>
      </c>
      <c r="R21" s="44"/>
      <c r="S21" s="79">
        <v>1</v>
      </c>
      <c r="T21" s="152">
        <f t="shared" si="6"/>
        <v>0</v>
      </c>
      <c r="U21" s="44"/>
      <c r="V21" s="79">
        <v>1</v>
      </c>
      <c r="W21" s="152">
        <f t="shared" si="7"/>
        <v>0</v>
      </c>
      <c r="X21" s="44"/>
      <c r="Y21" s="79">
        <v>1</v>
      </c>
      <c r="Z21" s="152">
        <f t="shared" si="8"/>
        <v>0</v>
      </c>
      <c r="AA21" s="44"/>
      <c r="AB21" s="79">
        <v>1</v>
      </c>
      <c r="AC21" s="152">
        <f t="shared" si="9"/>
        <v>0</v>
      </c>
    </row>
    <row r="22" spans="2:29" x14ac:dyDescent="0.15">
      <c r="B22" s="280"/>
      <c r="C22" s="265"/>
      <c r="D22" s="78" t="s">
        <v>43</v>
      </c>
      <c r="E22" s="78"/>
      <c r="F22" s="109" t="s">
        <v>31</v>
      </c>
      <c r="G22" s="151">
        <v>5</v>
      </c>
      <c r="H22" s="79">
        <v>1</v>
      </c>
      <c r="I22" s="152">
        <f t="shared" si="1"/>
        <v>5</v>
      </c>
      <c r="J22" s="129">
        <f t="shared" si="0"/>
        <v>25</v>
      </c>
      <c r="K22" s="46">
        <f t="shared" si="2"/>
        <v>5</v>
      </c>
      <c r="L22" s="44">
        <f t="shared" si="3"/>
        <v>0</v>
      </c>
      <c r="M22" s="79">
        <v>1</v>
      </c>
      <c r="N22" s="152">
        <f t="shared" si="4"/>
        <v>0</v>
      </c>
      <c r="O22" s="44"/>
      <c r="P22" s="79">
        <v>1</v>
      </c>
      <c r="Q22" s="152">
        <f t="shared" si="5"/>
        <v>0</v>
      </c>
      <c r="R22" s="44"/>
      <c r="S22" s="79">
        <v>1</v>
      </c>
      <c r="T22" s="152">
        <f t="shared" si="6"/>
        <v>0</v>
      </c>
      <c r="U22" s="44"/>
      <c r="V22" s="79">
        <v>1</v>
      </c>
      <c r="W22" s="152">
        <f t="shared" si="7"/>
        <v>0</v>
      </c>
      <c r="X22" s="44"/>
      <c r="Y22" s="79">
        <v>1</v>
      </c>
      <c r="Z22" s="152">
        <f t="shared" si="8"/>
        <v>0</v>
      </c>
      <c r="AA22" s="44"/>
      <c r="AB22" s="79">
        <v>1</v>
      </c>
      <c r="AC22" s="152">
        <f t="shared" si="9"/>
        <v>0</v>
      </c>
    </row>
    <row r="23" spans="2:29" ht="27.75" thickBot="1" x14ac:dyDescent="0.2">
      <c r="B23" s="281"/>
      <c r="C23" s="266"/>
      <c r="D23" s="85" t="s">
        <v>44</v>
      </c>
      <c r="E23" s="85"/>
      <c r="F23" s="111" t="s">
        <v>31</v>
      </c>
      <c r="G23" s="155">
        <v>5</v>
      </c>
      <c r="H23" s="86">
        <v>1</v>
      </c>
      <c r="I23" s="156">
        <f t="shared" si="1"/>
        <v>5</v>
      </c>
      <c r="J23" s="131">
        <f t="shared" si="0"/>
        <v>25</v>
      </c>
      <c r="K23" s="41">
        <f t="shared" si="2"/>
        <v>5</v>
      </c>
      <c r="L23" s="39">
        <f t="shared" si="3"/>
        <v>0</v>
      </c>
      <c r="M23" s="86">
        <v>1</v>
      </c>
      <c r="N23" s="156">
        <f t="shared" si="4"/>
        <v>0</v>
      </c>
      <c r="O23" s="39"/>
      <c r="P23" s="86">
        <v>1</v>
      </c>
      <c r="Q23" s="156">
        <f t="shared" si="5"/>
        <v>0</v>
      </c>
      <c r="R23" s="39"/>
      <c r="S23" s="86">
        <v>1</v>
      </c>
      <c r="T23" s="156">
        <f t="shared" si="6"/>
        <v>0</v>
      </c>
      <c r="U23" s="39"/>
      <c r="V23" s="86">
        <v>1</v>
      </c>
      <c r="W23" s="156">
        <f t="shared" si="7"/>
        <v>0</v>
      </c>
      <c r="X23" s="39"/>
      <c r="Y23" s="86">
        <v>1</v>
      </c>
      <c r="Z23" s="156">
        <f t="shared" si="8"/>
        <v>0</v>
      </c>
      <c r="AA23" s="39"/>
      <c r="AB23" s="86">
        <v>1</v>
      </c>
      <c r="AC23" s="156">
        <f t="shared" si="9"/>
        <v>0</v>
      </c>
    </row>
    <row r="24" spans="2:29" ht="15" thickTop="1" thickBot="1" x14ac:dyDescent="0.2">
      <c r="B24" s="51" t="str">
        <f>"３　事業実績（"&amp;I24&amp;"点）"</f>
        <v>３　事業実績（10点）</v>
      </c>
      <c r="C24" s="52"/>
      <c r="D24" s="53"/>
      <c r="E24" s="97"/>
      <c r="F24" s="97"/>
      <c r="G24" s="97"/>
      <c r="H24" s="54"/>
      <c r="I24" s="136">
        <f>SUM(I25:I26)</f>
        <v>10</v>
      </c>
      <c r="J24" s="120">
        <f>SUM(J25:J26)</f>
        <v>50</v>
      </c>
      <c r="K24" s="9">
        <f>SUM(K25:K25)</f>
        <v>5</v>
      </c>
      <c r="L24" s="7"/>
      <c r="M24" s="54"/>
      <c r="N24" s="136">
        <f>SUM(N25:N26)</f>
        <v>0</v>
      </c>
      <c r="O24" s="7"/>
      <c r="P24" s="54"/>
      <c r="Q24" s="136">
        <f>SUM(Q25:Q26)</f>
        <v>0</v>
      </c>
      <c r="R24" s="7"/>
      <c r="S24" s="54"/>
      <c r="T24" s="136">
        <f>SUM(T25:T26)</f>
        <v>0</v>
      </c>
      <c r="U24" s="7"/>
      <c r="V24" s="54"/>
      <c r="W24" s="136">
        <f>SUM(W25:W26)</f>
        <v>0</v>
      </c>
      <c r="X24" s="7"/>
      <c r="Y24" s="54"/>
      <c r="Z24" s="136">
        <f>SUM(Z25:Z26)</f>
        <v>0</v>
      </c>
      <c r="AA24" s="7"/>
      <c r="AB24" s="54"/>
      <c r="AC24" s="136">
        <f>SUM(AC25:AC26)</f>
        <v>0</v>
      </c>
    </row>
    <row r="25" spans="2:29" ht="41.25" thickTop="1" x14ac:dyDescent="0.15">
      <c r="B25" s="267" t="s">
        <v>20</v>
      </c>
      <c r="C25" s="269" t="s">
        <v>69</v>
      </c>
      <c r="D25" s="69" t="s">
        <v>46</v>
      </c>
      <c r="E25" s="69"/>
      <c r="F25" s="102" t="s">
        <v>31</v>
      </c>
      <c r="G25" s="59">
        <v>5</v>
      </c>
      <c r="H25" s="61">
        <v>1</v>
      </c>
      <c r="I25" s="138">
        <f>G25*H25</f>
        <v>5</v>
      </c>
      <c r="J25" s="122">
        <f>I25*5</f>
        <v>25</v>
      </c>
      <c r="K25" s="18">
        <f>H25*I25</f>
        <v>5</v>
      </c>
      <c r="L25" s="16">
        <f>O25+R25+U25+X25+AA25</f>
        <v>0</v>
      </c>
      <c r="M25" s="61">
        <v>1</v>
      </c>
      <c r="N25" s="138">
        <f>L25*M25</f>
        <v>0</v>
      </c>
      <c r="O25" s="16"/>
      <c r="P25" s="61">
        <v>1</v>
      </c>
      <c r="Q25" s="138">
        <f>O25*P25</f>
        <v>0</v>
      </c>
      <c r="R25" s="16"/>
      <c r="S25" s="61">
        <v>1</v>
      </c>
      <c r="T25" s="138">
        <f>R25*S25</f>
        <v>0</v>
      </c>
      <c r="U25" s="16"/>
      <c r="V25" s="61">
        <v>1</v>
      </c>
      <c r="W25" s="138">
        <f>U25*V25</f>
        <v>0</v>
      </c>
      <c r="X25" s="16"/>
      <c r="Y25" s="61">
        <v>1</v>
      </c>
      <c r="Z25" s="138">
        <f>X25*Y25</f>
        <v>0</v>
      </c>
      <c r="AA25" s="16"/>
      <c r="AB25" s="61">
        <v>1</v>
      </c>
      <c r="AC25" s="138">
        <f>AA25*AB25</f>
        <v>0</v>
      </c>
    </row>
    <row r="26" spans="2:29" ht="27.75" thickBot="1" x14ac:dyDescent="0.2">
      <c r="B26" s="268"/>
      <c r="C26" s="266"/>
      <c r="D26" s="85" t="s">
        <v>47</v>
      </c>
      <c r="E26" s="85"/>
      <c r="F26" s="111" t="s">
        <v>31</v>
      </c>
      <c r="G26" s="155">
        <v>5</v>
      </c>
      <c r="H26" s="86">
        <v>1</v>
      </c>
      <c r="I26" s="156">
        <f>G26*H26</f>
        <v>5</v>
      </c>
      <c r="J26" s="131">
        <f>I26*5</f>
        <v>25</v>
      </c>
      <c r="K26" s="41">
        <f>H26*I26</f>
        <v>5</v>
      </c>
      <c r="L26" s="39">
        <f>O26+R26+U26+X26+AA26</f>
        <v>0</v>
      </c>
      <c r="M26" s="86">
        <v>1</v>
      </c>
      <c r="N26" s="156">
        <f>L26*M26</f>
        <v>0</v>
      </c>
      <c r="O26" s="39"/>
      <c r="P26" s="86">
        <v>1</v>
      </c>
      <c r="Q26" s="156">
        <f>O26*P26</f>
        <v>0</v>
      </c>
      <c r="R26" s="39"/>
      <c r="S26" s="86">
        <v>1</v>
      </c>
      <c r="T26" s="156">
        <f>R26*S26</f>
        <v>0</v>
      </c>
      <c r="U26" s="39"/>
      <c r="V26" s="86">
        <v>1</v>
      </c>
      <c r="W26" s="156">
        <f>U26*V26</f>
        <v>0</v>
      </c>
      <c r="X26" s="39"/>
      <c r="Y26" s="86">
        <v>1</v>
      </c>
      <c r="Z26" s="156">
        <f>X26*Y26</f>
        <v>0</v>
      </c>
      <c r="AA26" s="39"/>
      <c r="AB26" s="86">
        <v>1</v>
      </c>
      <c r="AC26" s="156">
        <f>AA26*AB26</f>
        <v>0</v>
      </c>
    </row>
    <row r="27" spans="2:29" ht="15" thickTop="1" thickBot="1" x14ac:dyDescent="0.2">
      <c r="B27" s="51" t="str">
        <f>"４　その他（"&amp;I27&amp;"点）"</f>
        <v>４　その他（10点）</v>
      </c>
      <c r="C27" s="52"/>
      <c r="D27" s="53"/>
      <c r="E27" s="97"/>
      <c r="F27" s="97"/>
      <c r="G27" s="97"/>
      <c r="H27" s="54"/>
      <c r="I27" s="136">
        <f>SUM(I28:I29)</f>
        <v>10</v>
      </c>
      <c r="J27" s="120">
        <f>I27*5</f>
        <v>50</v>
      </c>
      <c r="K27" s="9">
        <f>SUM(K28:K29)</f>
        <v>10</v>
      </c>
      <c r="L27" s="7"/>
      <c r="M27" s="54"/>
      <c r="N27" s="136">
        <f>SUM(N28:N29)</f>
        <v>0</v>
      </c>
      <c r="O27" s="7"/>
      <c r="P27" s="54"/>
      <c r="Q27" s="136">
        <f>SUM(Q28:Q29)</f>
        <v>0</v>
      </c>
      <c r="R27" s="7"/>
      <c r="S27" s="54"/>
      <c r="T27" s="136">
        <f>SUM(T28:T29)</f>
        <v>0</v>
      </c>
      <c r="U27" s="7"/>
      <c r="V27" s="54"/>
      <c r="W27" s="136">
        <f>SUM(W28:W29)</f>
        <v>0</v>
      </c>
      <c r="X27" s="7"/>
      <c r="Y27" s="54"/>
      <c r="Z27" s="136">
        <f>SUM(Z28:Z29)</f>
        <v>0</v>
      </c>
      <c r="AA27" s="7"/>
      <c r="AB27" s="54"/>
      <c r="AC27" s="136">
        <f>SUM(AC28:AC29)</f>
        <v>0</v>
      </c>
    </row>
    <row r="28" spans="2:29" ht="27.75" thickTop="1" x14ac:dyDescent="0.15">
      <c r="B28" s="88" t="s">
        <v>20</v>
      </c>
      <c r="C28" s="63" t="s">
        <v>70</v>
      </c>
      <c r="D28" s="63" t="s">
        <v>49</v>
      </c>
      <c r="E28" s="98"/>
      <c r="F28" s="103" t="s">
        <v>31</v>
      </c>
      <c r="G28" s="139">
        <v>5</v>
      </c>
      <c r="H28" s="64">
        <v>1</v>
      </c>
      <c r="I28" s="140">
        <f>G28*H28</f>
        <v>5</v>
      </c>
      <c r="J28" s="123">
        <f>I28*5</f>
        <v>25</v>
      </c>
      <c r="K28" s="49">
        <f>H28*I28</f>
        <v>5</v>
      </c>
      <c r="L28" s="47">
        <f>O28+R28+U28+X28+AA28</f>
        <v>0</v>
      </c>
      <c r="M28" s="64">
        <v>1</v>
      </c>
      <c r="N28" s="140">
        <f>L28*M28</f>
        <v>0</v>
      </c>
      <c r="O28" s="47"/>
      <c r="P28" s="64">
        <v>1</v>
      </c>
      <c r="Q28" s="140">
        <f>O28*P28</f>
        <v>0</v>
      </c>
      <c r="R28" s="47"/>
      <c r="S28" s="64">
        <v>1</v>
      </c>
      <c r="T28" s="140">
        <f>R28*S28</f>
        <v>0</v>
      </c>
      <c r="U28" s="47"/>
      <c r="V28" s="64">
        <v>1</v>
      </c>
      <c r="W28" s="140">
        <f>U28*V28</f>
        <v>0</v>
      </c>
      <c r="X28" s="47"/>
      <c r="Y28" s="64">
        <v>1</v>
      </c>
      <c r="Z28" s="140">
        <f>X28*Y28</f>
        <v>0</v>
      </c>
      <c r="AA28" s="47"/>
      <c r="AB28" s="64">
        <v>1</v>
      </c>
      <c r="AC28" s="140">
        <f>AA28*AB28</f>
        <v>0</v>
      </c>
    </row>
    <row r="29" spans="2:29" ht="27.75" thickBot="1" x14ac:dyDescent="0.2">
      <c r="B29" s="89" t="s">
        <v>28</v>
      </c>
      <c r="C29" s="90" t="s">
        <v>71</v>
      </c>
      <c r="D29" s="90" t="s">
        <v>51</v>
      </c>
      <c r="E29" s="99"/>
      <c r="F29" s="112" t="s">
        <v>31</v>
      </c>
      <c r="G29" s="158">
        <v>5</v>
      </c>
      <c r="H29" s="91">
        <v>1</v>
      </c>
      <c r="I29" s="159">
        <f>G29*H29</f>
        <v>5</v>
      </c>
      <c r="J29" s="132">
        <f>I29*5</f>
        <v>25</v>
      </c>
      <c r="K29" s="21">
        <f>H29*I29</f>
        <v>5</v>
      </c>
      <c r="L29" s="19">
        <f>O29+R29+U29+X29+AA29</f>
        <v>0</v>
      </c>
      <c r="M29" s="91">
        <v>1</v>
      </c>
      <c r="N29" s="159">
        <f>L29*M29</f>
        <v>0</v>
      </c>
      <c r="O29" s="19"/>
      <c r="P29" s="91">
        <v>1</v>
      </c>
      <c r="Q29" s="159">
        <f>O29*P29</f>
        <v>0</v>
      </c>
      <c r="R29" s="19"/>
      <c r="S29" s="91">
        <v>1</v>
      </c>
      <c r="T29" s="159">
        <f>R29*S29</f>
        <v>0</v>
      </c>
      <c r="U29" s="19"/>
      <c r="V29" s="91">
        <v>1</v>
      </c>
      <c r="W29" s="159">
        <f>U29*V29</f>
        <v>0</v>
      </c>
      <c r="X29" s="19"/>
      <c r="Y29" s="91">
        <v>1</v>
      </c>
      <c r="Z29" s="159">
        <f>X29*Y29</f>
        <v>0</v>
      </c>
      <c r="AA29" s="19"/>
      <c r="AB29" s="91">
        <v>1</v>
      </c>
      <c r="AC29" s="159">
        <f>AA29*AB29</f>
        <v>0</v>
      </c>
    </row>
    <row r="30" spans="2:29" ht="15" thickTop="1" thickBot="1" x14ac:dyDescent="0.2">
      <c r="B30" s="92" t="str">
        <f>"　　合　計（"&amp;I30&amp;"点）"</f>
        <v>　　合　計（150点）</v>
      </c>
      <c r="C30" s="93"/>
      <c r="D30" s="94"/>
      <c r="E30" s="100"/>
      <c r="F30" s="100"/>
      <c r="G30" s="100"/>
      <c r="H30" s="95"/>
      <c r="I30" s="160">
        <f>I8+I13+I24+I27</f>
        <v>150</v>
      </c>
      <c r="J30" s="160">
        <f>J8+J13+J24+J27</f>
        <v>750</v>
      </c>
      <c r="K30" s="160">
        <f>K8+K13+K24+K27</f>
        <v>215</v>
      </c>
      <c r="L30" s="22"/>
      <c r="M30" s="95"/>
      <c r="N30" s="160">
        <f>N8+N13+N24+N27</f>
        <v>0</v>
      </c>
      <c r="O30" s="22"/>
      <c r="P30" s="95"/>
      <c r="Q30" s="160">
        <f>Q8+Q13+Q24+Q27</f>
        <v>0</v>
      </c>
      <c r="R30" s="22"/>
      <c r="S30" s="95"/>
      <c r="T30" s="160">
        <f>T8+T13+T24+T27</f>
        <v>0</v>
      </c>
      <c r="U30" s="22"/>
      <c r="V30" s="95"/>
      <c r="W30" s="160">
        <f>W8+W13+W24+W27</f>
        <v>0</v>
      </c>
      <c r="X30" s="22"/>
      <c r="Y30" s="95"/>
      <c r="Z30" s="160">
        <f>Z8+Z13+Z24+Z27</f>
        <v>0</v>
      </c>
      <c r="AA30" s="22"/>
      <c r="AB30" s="95"/>
      <c r="AC30" s="160">
        <f>AC8+AC13+AC24+AC27</f>
        <v>0</v>
      </c>
    </row>
    <row r="31" spans="2:29" ht="14.25" thickTop="1" x14ac:dyDescent="0.15">
      <c r="B31" s="25"/>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row>
    <row r="32" spans="2:29" x14ac:dyDescent="0.15">
      <c r="B32" s="25"/>
    </row>
    <row r="33" spans="2:31" x14ac:dyDescent="0.15">
      <c r="B33" s="25"/>
    </row>
    <row r="34" spans="2:31" x14ac:dyDescent="0.15">
      <c r="B34" s="25"/>
    </row>
    <row r="46" spans="2:31" x14ac:dyDescent="0.15">
      <c r="B46" s="25" t="s">
        <v>52</v>
      </c>
    </row>
    <row r="48" spans="2:31" ht="20.25" customHeight="1" x14ac:dyDescent="0.15">
      <c r="B48" s="50" t="s">
        <v>53</v>
      </c>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row>
    <row r="49" spans="2:31" ht="19.5" customHeight="1" x14ac:dyDescent="0.15">
      <c r="B49" s="25" t="s">
        <v>54</v>
      </c>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row>
    <row r="51" spans="2:31" ht="25.5" customHeight="1" x14ac:dyDescent="0.15">
      <c r="B51" s="25"/>
      <c r="C51" s="117"/>
      <c r="D51" s="117"/>
      <c r="E51" s="117"/>
      <c r="F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row>
  </sheetData>
  <autoFilter ref="B7:I30" xr:uid="{00000000-0009-0000-0000-000001000000}">
    <filterColumn colId="0" showButton="0"/>
  </autoFilter>
  <mergeCells count="22">
    <mergeCell ref="B2:I2"/>
    <mergeCell ref="U6:W6"/>
    <mergeCell ref="X6:Z6"/>
    <mergeCell ref="AA6:AC6"/>
    <mergeCell ref="C14:C16"/>
    <mergeCell ref="B6:C7"/>
    <mergeCell ref="D6:D7"/>
    <mergeCell ref="E6:E7"/>
    <mergeCell ref="F6:F7"/>
    <mergeCell ref="G6:I6"/>
    <mergeCell ref="R6:T6"/>
    <mergeCell ref="L6:N6"/>
    <mergeCell ref="C17:C19"/>
    <mergeCell ref="C20:C23"/>
    <mergeCell ref="B25:B26"/>
    <mergeCell ref="C25:C26"/>
    <mergeCell ref="O6:Q6"/>
    <mergeCell ref="B11:B12"/>
    <mergeCell ref="C11:C12"/>
    <mergeCell ref="B14:B16"/>
    <mergeCell ref="B17:B19"/>
    <mergeCell ref="B20:B23"/>
  </mergeCells>
  <phoneticPr fontId="1"/>
  <printOptions horizontalCentered="1"/>
  <pageMargins left="0.55000000000000004" right="0.54" top="0.74803149606299213" bottom="0.8" header="0.51181102362204722" footer="0.51181102362204722"/>
  <pageSetup paperSize="9" scale="7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AE51"/>
  <sheetViews>
    <sheetView view="pageBreakPreview" zoomScaleNormal="100" workbookViewId="0">
      <selection activeCell="D18" sqref="D18"/>
    </sheetView>
  </sheetViews>
  <sheetFormatPr defaultRowHeight="13.5" x14ac:dyDescent="0.15"/>
  <cols>
    <col min="2" max="2" width="5" style="1" customWidth="1"/>
    <col min="3" max="3" width="34.375" customWidth="1"/>
    <col min="4" max="4" width="43" customWidth="1"/>
    <col min="5" max="5" width="6.25" customWidth="1"/>
    <col min="6" max="6" width="6.25" hidden="1" customWidth="1"/>
    <col min="7" max="7" width="8.375" customWidth="1"/>
    <col min="12" max="12" width="8.375" customWidth="1"/>
    <col min="15" max="15" width="8.375" customWidth="1"/>
    <col min="18" max="18" width="8.375" customWidth="1"/>
    <col min="21" max="21" width="8.375" customWidth="1"/>
    <col min="24" max="24" width="8.375" customWidth="1"/>
    <col min="27" max="27" width="8.375" customWidth="1"/>
  </cols>
  <sheetData>
    <row r="2" spans="1:29" ht="17.25" x14ac:dyDescent="0.2">
      <c r="A2" s="3"/>
      <c r="B2" s="282" t="s">
        <v>0</v>
      </c>
      <c r="C2" s="283"/>
      <c r="D2" s="283"/>
      <c r="E2" s="283"/>
      <c r="F2" s="283"/>
      <c r="G2" s="283"/>
      <c r="H2" s="283"/>
      <c r="I2" s="283"/>
    </row>
    <row r="3" spans="1:29" ht="21.75" customHeight="1" x14ac:dyDescent="0.15">
      <c r="B3" s="5"/>
    </row>
    <row r="4" spans="1:29" ht="14.25" x14ac:dyDescent="0.15">
      <c r="B4" s="26" t="s">
        <v>1</v>
      </c>
    </row>
    <row r="5" spans="1:29" ht="14.25" thickBot="1" x14ac:dyDescent="0.2">
      <c r="B5" s="2"/>
    </row>
    <row r="6" spans="1:29" s="4" customFormat="1" ht="15" thickTop="1" thickBot="1" x14ac:dyDescent="0.2">
      <c r="B6" s="270" t="s">
        <v>2</v>
      </c>
      <c r="C6" s="271"/>
      <c r="D6" s="262" t="s">
        <v>3</v>
      </c>
      <c r="E6" s="262" t="s">
        <v>4</v>
      </c>
      <c r="F6" s="262" t="s">
        <v>5</v>
      </c>
      <c r="G6" s="264" t="s">
        <v>6</v>
      </c>
      <c r="H6" s="257"/>
      <c r="I6" s="258"/>
      <c r="J6" s="118" t="s">
        <v>7</v>
      </c>
      <c r="K6" s="114"/>
      <c r="L6" s="259" t="s">
        <v>8</v>
      </c>
      <c r="M6" s="260"/>
      <c r="N6" s="261"/>
      <c r="O6" s="257" t="s">
        <v>9</v>
      </c>
      <c r="P6" s="257"/>
      <c r="Q6" s="258"/>
      <c r="R6" s="257" t="s">
        <v>10</v>
      </c>
      <c r="S6" s="257"/>
      <c r="T6" s="258"/>
      <c r="U6" s="257" t="s">
        <v>11</v>
      </c>
      <c r="V6" s="257"/>
      <c r="W6" s="258"/>
      <c r="X6" s="257" t="s">
        <v>12</v>
      </c>
      <c r="Y6" s="257"/>
      <c r="Z6" s="258"/>
      <c r="AA6" s="257" t="s">
        <v>13</v>
      </c>
      <c r="AB6" s="257"/>
      <c r="AC6" s="258"/>
    </row>
    <row r="7" spans="1:29" s="4" customFormat="1" ht="14.25" customHeight="1" thickBot="1" x14ac:dyDescent="0.2">
      <c r="B7" s="272"/>
      <c r="C7" s="273"/>
      <c r="D7" s="263"/>
      <c r="E7" s="263"/>
      <c r="F7" s="263"/>
      <c r="G7" s="134" t="s">
        <v>14</v>
      </c>
      <c r="H7" s="42" t="s">
        <v>15</v>
      </c>
      <c r="I7" s="135" t="s">
        <v>16</v>
      </c>
      <c r="J7" s="119" t="s">
        <v>17</v>
      </c>
      <c r="K7" s="43" t="s">
        <v>18</v>
      </c>
      <c r="L7" s="42" t="s">
        <v>19</v>
      </c>
      <c r="M7" s="42" t="s">
        <v>15</v>
      </c>
      <c r="N7" s="43" t="s">
        <v>18</v>
      </c>
      <c r="O7" s="42" t="s">
        <v>19</v>
      </c>
      <c r="P7" s="42" t="s">
        <v>15</v>
      </c>
      <c r="Q7" s="43" t="s">
        <v>18</v>
      </c>
      <c r="R7" s="42" t="s">
        <v>19</v>
      </c>
      <c r="S7" s="42" t="s">
        <v>15</v>
      </c>
      <c r="T7" s="43" t="s">
        <v>18</v>
      </c>
      <c r="U7" s="42" t="s">
        <v>19</v>
      </c>
      <c r="V7" s="42" t="s">
        <v>15</v>
      </c>
      <c r="W7" s="43" t="s">
        <v>18</v>
      </c>
      <c r="X7" s="42" t="s">
        <v>19</v>
      </c>
      <c r="Y7" s="42" t="s">
        <v>15</v>
      </c>
      <c r="Z7" s="43" t="s">
        <v>18</v>
      </c>
      <c r="AA7" s="42" t="s">
        <v>19</v>
      </c>
      <c r="AB7" s="42" t="s">
        <v>15</v>
      </c>
      <c r="AC7" s="43" t="s">
        <v>18</v>
      </c>
    </row>
    <row r="8" spans="1:29" ht="15" thickTop="1" thickBot="1" x14ac:dyDescent="0.2">
      <c r="B8" s="51" t="str">
        <f>"１　業務の実施方針（"&amp;I8&amp;"点）"</f>
        <v>１　業務の実施方針（40点）</v>
      </c>
      <c r="C8" s="52"/>
      <c r="D8" s="53"/>
      <c r="E8" s="97"/>
      <c r="F8" s="97"/>
      <c r="G8" s="97"/>
      <c r="H8" s="54"/>
      <c r="I8" s="136">
        <f>SUM(I9:I12)</f>
        <v>40</v>
      </c>
      <c r="J8" s="120">
        <f>I8*5</f>
        <v>200</v>
      </c>
      <c r="K8" s="9"/>
      <c r="L8" s="7"/>
      <c r="M8" s="54"/>
      <c r="N8" s="136">
        <f>SUM(N9:N12)</f>
        <v>0</v>
      </c>
      <c r="O8" s="7"/>
      <c r="P8" s="54"/>
      <c r="Q8" s="136">
        <f>SUM(Q9:Q12)</f>
        <v>0</v>
      </c>
      <c r="R8" s="7"/>
      <c r="S8" s="54"/>
      <c r="T8" s="136">
        <f>SUM(T9:T12)</f>
        <v>0</v>
      </c>
      <c r="U8" s="7"/>
      <c r="V8" s="54"/>
      <c r="W8" s="136">
        <f>SUM(W9:W12)</f>
        <v>0</v>
      </c>
      <c r="X8" s="7"/>
      <c r="Y8" s="54"/>
      <c r="Z8" s="136">
        <f>SUM(Z9:Z12)</f>
        <v>0</v>
      </c>
      <c r="AA8" s="7"/>
      <c r="AB8" s="54"/>
      <c r="AC8" s="136">
        <f>SUM(AC9:AC12)</f>
        <v>0</v>
      </c>
    </row>
    <row r="9" spans="1:29" ht="149.25" thickTop="1" x14ac:dyDescent="0.15">
      <c r="B9" s="58" t="s">
        <v>20</v>
      </c>
      <c r="C9" s="60" t="s">
        <v>55</v>
      </c>
      <c r="D9" s="162" t="s">
        <v>72</v>
      </c>
      <c r="E9" s="102" t="s">
        <v>23</v>
      </c>
      <c r="F9" s="69"/>
      <c r="G9" s="102" t="s">
        <v>24</v>
      </c>
      <c r="H9" s="163" t="s">
        <v>25</v>
      </c>
      <c r="I9" s="175" t="s">
        <v>25</v>
      </c>
      <c r="J9" s="122"/>
      <c r="K9" s="18"/>
      <c r="L9" s="16"/>
      <c r="M9" s="163" t="s">
        <v>25</v>
      </c>
      <c r="N9" s="138"/>
      <c r="O9" s="16"/>
      <c r="P9" s="163" t="s">
        <v>25</v>
      </c>
      <c r="Q9" s="138"/>
      <c r="R9" s="16"/>
      <c r="S9" s="163" t="s">
        <v>25</v>
      </c>
      <c r="T9" s="138"/>
      <c r="U9" s="16"/>
      <c r="V9" s="163" t="s">
        <v>25</v>
      </c>
      <c r="W9" s="138"/>
      <c r="X9" s="16"/>
      <c r="Y9" s="163" t="s">
        <v>25</v>
      </c>
      <c r="Z9" s="138"/>
      <c r="AA9" s="16"/>
      <c r="AB9" s="163" t="s">
        <v>25</v>
      </c>
      <c r="AC9" s="138"/>
    </row>
    <row r="10" spans="1:29" ht="27" x14ac:dyDescent="0.15">
      <c r="B10" s="88" t="s">
        <v>57</v>
      </c>
      <c r="C10" s="63" t="s">
        <v>58</v>
      </c>
      <c r="D10" s="164" t="s">
        <v>59</v>
      </c>
      <c r="E10" s="103" t="s">
        <v>23</v>
      </c>
      <c r="F10" s="98"/>
      <c r="G10" s="103" t="s">
        <v>60</v>
      </c>
      <c r="H10" s="165" t="s">
        <v>61</v>
      </c>
      <c r="I10" s="176" t="s">
        <v>25</v>
      </c>
      <c r="J10" s="123"/>
      <c r="K10" s="49"/>
      <c r="L10" s="47"/>
      <c r="M10" s="165"/>
      <c r="N10" s="140"/>
      <c r="O10" s="47"/>
      <c r="P10" s="165"/>
      <c r="Q10" s="140"/>
      <c r="R10" s="47"/>
      <c r="S10" s="165"/>
      <c r="T10" s="140"/>
      <c r="U10" s="47"/>
      <c r="V10" s="165"/>
      <c r="W10" s="140"/>
      <c r="X10" s="47"/>
      <c r="Y10" s="165"/>
      <c r="Z10" s="140"/>
      <c r="AA10" s="47"/>
      <c r="AB10" s="165"/>
      <c r="AC10" s="140"/>
    </row>
    <row r="11" spans="1:29" ht="27" x14ac:dyDescent="0.15">
      <c r="B11" s="276" t="s">
        <v>32</v>
      </c>
      <c r="C11" s="275" t="s">
        <v>62</v>
      </c>
      <c r="D11" s="166" t="s">
        <v>73</v>
      </c>
      <c r="E11" s="161"/>
      <c r="F11" s="167" t="s">
        <v>31</v>
      </c>
      <c r="G11" s="168">
        <v>5</v>
      </c>
      <c r="H11" s="169">
        <v>4</v>
      </c>
      <c r="I11" s="170">
        <f>G11*H11</f>
        <v>20</v>
      </c>
      <c r="J11" s="171">
        <f>I11*5</f>
        <v>100</v>
      </c>
      <c r="K11" s="172">
        <f>H11*I11</f>
        <v>80</v>
      </c>
      <c r="L11" s="173">
        <f>O11+R11+U11+X11+AA11</f>
        <v>0</v>
      </c>
      <c r="M11" s="169">
        <v>4</v>
      </c>
      <c r="N11" s="170">
        <f>L11*M11</f>
        <v>0</v>
      </c>
      <c r="O11" s="173"/>
      <c r="P11" s="169">
        <v>4</v>
      </c>
      <c r="Q11" s="170">
        <f>O11*P11</f>
        <v>0</v>
      </c>
      <c r="R11" s="173"/>
      <c r="S11" s="169">
        <v>4</v>
      </c>
      <c r="T11" s="170">
        <f>R11*S11</f>
        <v>0</v>
      </c>
      <c r="U11" s="173"/>
      <c r="V11" s="169">
        <v>4</v>
      </c>
      <c r="W11" s="170">
        <f>U11*V11</f>
        <v>0</v>
      </c>
      <c r="X11" s="173"/>
      <c r="Y11" s="169">
        <v>4</v>
      </c>
      <c r="Z11" s="170">
        <f>X11*Y11</f>
        <v>0</v>
      </c>
      <c r="AA11" s="173"/>
      <c r="AB11" s="169">
        <v>4</v>
      </c>
      <c r="AC11" s="170">
        <f>AA11*AB11</f>
        <v>0</v>
      </c>
    </row>
    <row r="12" spans="1:29" ht="27.75" thickBot="1" x14ac:dyDescent="0.2">
      <c r="B12" s="268"/>
      <c r="C12" s="266"/>
      <c r="D12" s="85" t="s">
        <v>64</v>
      </c>
      <c r="E12" s="85"/>
      <c r="F12" s="111" t="s">
        <v>31</v>
      </c>
      <c r="G12" s="155">
        <v>5</v>
      </c>
      <c r="H12" s="86">
        <v>4</v>
      </c>
      <c r="I12" s="156">
        <f>G12*H12</f>
        <v>20</v>
      </c>
      <c r="J12" s="131">
        <f t="shared" ref="J12:J23" si="0">I12*5</f>
        <v>100</v>
      </c>
      <c r="K12" s="41">
        <f>H12*I12</f>
        <v>80</v>
      </c>
      <c r="L12" s="39">
        <f>O12+R12+U12+X12+AA12</f>
        <v>0</v>
      </c>
      <c r="M12" s="86">
        <v>4</v>
      </c>
      <c r="N12" s="156">
        <f>L12*M12</f>
        <v>0</v>
      </c>
      <c r="O12" s="39"/>
      <c r="P12" s="86">
        <v>4</v>
      </c>
      <c r="Q12" s="156">
        <f>O12*P12</f>
        <v>0</v>
      </c>
      <c r="R12" s="39"/>
      <c r="S12" s="86">
        <v>4</v>
      </c>
      <c r="T12" s="156">
        <f>R12*S12</f>
        <v>0</v>
      </c>
      <c r="U12" s="39"/>
      <c r="V12" s="86">
        <v>4</v>
      </c>
      <c r="W12" s="156">
        <f>U12*V12</f>
        <v>0</v>
      </c>
      <c r="X12" s="39"/>
      <c r="Y12" s="86">
        <v>4</v>
      </c>
      <c r="Z12" s="156">
        <f>X12*Y12</f>
        <v>0</v>
      </c>
      <c r="AA12" s="39"/>
      <c r="AB12" s="86">
        <v>4</v>
      </c>
      <c r="AC12" s="156">
        <f>AA12*AB12</f>
        <v>0</v>
      </c>
    </row>
    <row r="13" spans="1:29" ht="15" thickTop="1" thickBot="1" x14ac:dyDescent="0.2">
      <c r="B13" s="51" t="str">
        <f>"２　事業実施方法（"&amp;I13&amp;"点）"</f>
        <v>２　事業実施方法（90点）</v>
      </c>
      <c r="C13" s="174"/>
      <c r="D13" s="53"/>
      <c r="E13" s="97"/>
      <c r="F13" s="97"/>
      <c r="G13" s="97"/>
      <c r="H13" s="54"/>
      <c r="I13" s="136">
        <f>SUM(I14:I23)</f>
        <v>90</v>
      </c>
      <c r="J13" s="120">
        <f t="shared" si="0"/>
        <v>450</v>
      </c>
      <c r="K13" s="9">
        <f>SUM(K14:K23)</f>
        <v>260</v>
      </c>
      <c r="L13" s="7"/>
      <c r="M13" s="54"/>
      <c r="N13" s="136">
        <f>SUM(N14:N23)</f>
        <v>0</v>
      </c>
      <c r="O13" s="7"/>
      <c r="P13" s="54"/>
      <c r="Q13" s="136">
        <f>SUM(Q14:Q23)</f>
        <v>0</v>
      </c>
      <c r="R13" s="7"/>
      <c r="S13" s="54"/>
      <c r="T13" s="136">
        <f>SUM(T14:T23)</f>
        <v>0</v>
      </c>
      <c r="U13" s="7"/>
      <c r="V13" s="54"/>
      <c r="W13" s="136">
        <f>SUM(W14:W23)</f>
        <v>0</v>
      </c>
      <c r="X13" s="7"/>
      <c r="Y13" s="54"/>
      <c r="Z13" s="136">
        <f>SUM(Z14:Z23)</f>
        <v>0</v>
      </c>
      <c r="AA13" s="7"/>
      <c r="AB13" s="54"/>
      <c r="AC13" s="136">
        <f>SUM(AC14:AC23)</f>
        <v>0</v>
      </c>
    </row>
    <row r="14" spans="1:29" ht="26.25" customHeight="1" thickTop="1" x14ac:dyDescent="0.15">
      <c r="B14" s="267" t="s">
        <v>20</v>
      </c>
      <c r="C14" s="269" t="s">
        <v>74</v>
      </c>
      <c r="D14" s="70" t="s">
        <v>66</v>
      </c>
      <c r="E14" s="70"/>
      <c r="F14" s="105" t="s">
        <v>31</v>
      </c>
      <c r="G14" s="143">
        <v>5</v>
      </c>
      <c r="H14" s="71">
        <v>3</v>
      </c>
      <c r="I14" s="144">
        <f t="shared" ref="I14:I20" si="1">G14*H14</f>
        <v>15</v>
      </c>
      <c r="J14" s="125">
        <f t="shared" si="0"/>
        <v>75</v>
      </c>
      <c r="K14" s="35">
        <f t="shared" ref="K14:K23" si="2">H14*I14</f>
        <v>45</v>
      </c>
      <c r="L14" s="33">
        <f t="shared" ref="L14:L23" si="3">O14+R14+U14+X14+AA14</f>
        <v>0</v>
      </c>
      <c r="M14" s="71">
        <v>3</v>
      </c>
      <c r="N14" s="144">
        <f t="shared" ref="N14:N23" si="4">L14*M14</f>
        <v>0</v>
      </c>
      <c r="O14" s="33"/>
      <c r="P14" s="71">
        <v>3</v>
      </c>
      <c r="Q14" s="144">
        <f t="shared" ref="Q14:Q23" si="5">O14*P14</f>
        <v>0</v>
      </c>
      <c r="R14" s="33"/>
      <c r="S14" s="71">
        <v>3</v>
      </c>
      <c r="T14" s="144">
        <f t="shared" ref="T14:T23" si="6">R14*S14</f>
        <v>0</v>
      </c>
      <c r="U14" s="33"/>
      <c r="V14" s="71">
        <v>3</v>
      </c>
      <c r="W14" s="144">
        <f t="shared" ref="W14:W23" si="7">U14*V14</f>
        <v>0</v>
      </c>
      <c r="X14" s="33"/>
      <c r="Y14" s="71">
        <v>3</v>
      </c>
      <c r="Z14" s="144">
        <f t="shared" ref="Z14:Z23" si="8">X14*Y14</f>
        <v>0</v>
      </c>
      <c r="AA14" s="33"/>
      <c r="AB14" s="71">
        <v>3</v>
      </c>
      <c r="AC14" s="144">
        <f t="shared" ref="AC14:AC23" si="9">AA14*AB14</f>
        <v>0</v>
      </c>
    </row>
    <row r="15" spans="1:29" ht="26.25" customHeight="1" x14ac:dyDescent="0.15">
      <c r="B15" s="277"/>
      <c r="C15" s="265"/>
      <c r="D15" s="72" t="s">
        <v>37</v>
      </c>
      <c r="E15" s="72"/>
      <c r="F15" s="106" t="s">
        <v>31</v>
      </c>
      <c r="G15" s="145">
        <v>5</v>
      </c>
      <c r="H15" s="73">
        <v>3</v>
      </c>
      <c r="I15" s="146">
        <f t="shared" si="1"/>
        <v>15</v>
      </c>
      <c r="J15" s="126">
        <f t="shared" si="0"/>
        <v>75</v>
      </c>
      <c r="K15" s="29">
        <f t="shared" si="2"/>
        <v>45</v>
      </c>
      <c r="L15" s="27">
        <f t="shared" si="3"/>
        <v>0</v>
      </c>
      <c r="M15" s="73">
        <v>3</v>
      </c>
      <c r="N15" s="146">
        <f t="shared" si="4"/>
        <v>0</v>
      </c>
      <c r="O15" s="27"/>
      <c r="P15" s="73">
        <v>3</v>
      </c>
      <c r="Q15" s="146">
        <f t="shared" si="5"/>
        <v>0</v>
      </c>
      <c r="R15" s="27"/>
      <c r="S15" s="73">
        <v>3</v>
      </c>
      <c r="T15" s="146">
        <f t="shared" si="6"/>
        <v>0</v>
      </c>
      <c r="U15" s="27"/>
      <c r="V15" s="73">
        <v>3</v>
      </c>
      <c r="W15" s="146">
        <f t="shared" si="7"/>
        <v>0</v>
      </c>
      <c r="X15" s="27"/>
      <c r="Y15" s="73">
        <v>3</v>
      </c>
      <c r="Z15" s="146">
        <f t="shared" si="8"/>
        <v>0</v>
      </c>
      <c r="AA15" s="27"/>
      <c r="AB15" s="73">
        <v>3</v>
      </c>
      <c r="AC15" s="146">
        <f t="shared" si="9"/>
        <v>0</v>
      </c>
    </row>
    <row r="16" spans="1:29" ht="26.25" customHeight="1" x14ac:dyDescent="0.15">
      <c r="B16" s="278"/>
      <c r="C16" s="274"/>
      <c r="D16" s="74" t="s">
        <v>38</v>
      </c>
      <c r="E16" s="74"/>
      <c r="F16" s="107" t="s">
        <v>31</v>
      </c>
      <c r="G16" s="147">
        <v>5</v>
      </c>
      <c r="H16" s="75">
        <v>3</v>
      </c>
      <c r="I16" s="148">
        <f t="shared" si="1"/>
        <v>15</v>
      </c>
      <c r="J16" s="129">
        <f t="shared" si="0"/>
        <v>75</v>
      </c>
      <c r="K16" s="46">
        <f t="shared" si="2"/>
        <v>45</v>
      </c>
      <c r="L16" s="44">
        <f t="shared" si="3"/>
        <v>0</v>
      </c>
      <c r="M16" s="79">
        <v>3</v>
      </c>
      <c r="N16" s="152">
        <f t="shared" si="4"/>
        <v>0</v>
      </c>
      <c r="O16" s="44"/>
      <c r="P16" s="79">
        <v>3</v>
      </c>
      <c r="Q16" s="152">
        <f t="shared" si="5"/>
        <v>0</v>
      </c>
      <c r="R16" s="44"/>
      <c r="S16" s="79">
        <v>3</v>
      </c>
      <c r="T16" s="152">
        <f t="shared" si="6"/>
        <v>0</v>
      </c>
      <c r="U16" s="44"/>
      <c r="V16" s="79">
        <v>3</v>
      </c>
      <c r="W16" s="152">
        <f t="shared" si="7"/>
        <v>0</v>
      </c>
      <c r="X16" s="44"/>
      <c r="Y16" s="79">
        <v>3</v>
      </c>
      <c r="Z16" s="152">
        <f t="shared" si="8"/>
        <v>0</v>
      </c>
      <c r="AA16" s="44"/>
      <c r="AB16" s="79">
        <v>3</v>
      </c>
      <c r="AC16" s="152">
        <f t="shared" si="9"/>
        <v>0</v>
      </c>
    </row>
    <row r="17" spans="2:29" ht="26.25" customHeight="1" x14ac:dyDescent="0.15">
      <c r="B17" s="276" t="s">
        <v>28</v>
      </c>
      <c r="C17" s="275" t="s">
        <v>67</v>
      </c>
      <c r="D17" s="81" t="s">
        <v>75</v>
      </c>
      <c r="E17" s="81"/>
      <c r="F17" s="110" t="s">
        <v>31</v>
      </c>
      <c r="G17" s="153">
        <v>5</v>
      </c>
      <c r="H17" s="82">
        <v>2</v>
      </c>
      <c r="I17" s="154">
        <f t="shared" si="1"/>
        <v>10</v>
      </c>
      <c r="J17" s="130">
        <f t="shared" si="0"/>
        <v>50</v>
      </c>
      <c r="K17" s="38">
        <f t="shared" si="2"/>
        <v>20</v>
      </c>
      <c r="L17" s="36">
        <f t="shared" si="3"/>
        <v>0</v>
      </c>
      <c r="M17" s="82">
        <v>2</v>
      </c>
      <c r="N17" s="154">
        <f t="shared" si="4"/>
        <v>0</v>
      </c>
      <c r="O17" s="36"/>
      <c r="P17" s="82">
        <v>2</v>
      </c>
      <c r="Q17" s="154">
        <f t="shared" si="5"/>
        <v>0</v>
      </c>
      <c r="R17" s="36"/>
      <c r="S17" s="82">
        <v>2</v>
      </c>
      <c r="T17" s="154">
        <f t="shared" si="6"/>
        <v>0</v>
      </c>
      <c r="U17" s="36"/>
      <c r="V17" s="82">
        <v>2</v>
      </c>
      <c r="W17" s="154">
        <f t="shared" si="7"/>
        <v>0</v>
      </c>
      <c r="X17" s="36"/>
      <c r="Y17" s="82">
        <v>2</v>
      </c>
      <c r="Z17" s="154">
        <f t="shared" si="8"/>
        <v>0</v>
      </c>
      <c r="AA17" s="36"/>
      <c r="AB17" s="82">
        <v>2</v>
      </c>
      <c r="AC17" s="154">
        <f t="shared" si="9"/>
        <v>0</v>
      </c>
    </row>
    <row r="18" spans="2:29" ht="26.25" customHeight="1" x14ac:dyDescent="0.15">
      <c r="B18" s="277"/>
      <c r="C18" s="265"/>
      <c r="D18" s="72" t="s">
        <v>37</v>
      </c>
      <c r="E18" s="72"/>
      <c r="F18" s="106" t="s">
        <v>31</v>
      </c>
      <c r="G18" s="145">
        <v>5</v>
      </c>
      <c r="H18" s="73">
        <v>1</v>
      </c>
      <c r="I18" s="146">
        <f t="shared" si="1"/>
        <v>5</v>
      </c>
      <c r="J18" s="126">
        <f t="shared" si="0"/>
        <v>25</v>
      </c>
      <c r="K18" s="29">
        <f t="shared" si="2"/>
        <v>5</v>
      </c>
      <c r="L18" s="27">
        <f t="shared" si="3"/>
        <v>0</v>
      </c>
      <c r="M18" s="73">
        <v>1</v>
      </c>
      <c r="N18" s="146">
        <f t="shared" si="4"/>
        <v>0</v>
      </c>
      <c r="O18" s="27"/>
      <c r="P18" s="73">
        <v>1</v>
      </c>
      <c r="Q18" s="146">
        <f t="shared" si="5"/>
        <v>0</v>
      </c>
      <c r="R18" s="27"/>
      <c r="S18" s="73">
        <v>1</v>
      </c>
      <c r="T18" s="146">
        <f t="shared" si="6"/>
        <v>0</v>
      </c>
      <c r="U18" s="27"/>
      <c r="V18" s="73">
        <v>1</v>
      </c>
      <c r="W18" s="146">
        <f t="shared" si="7"/>
        <v>0</v>
      </c>
      <c r="X18" s="27"/>
      <c r="Y18" s="73">
        <v>1</v>
      </c>
      <c r="Z18" s="146">
        <f t="shared" si="8"/>
        <v>0</v>
      </c>
      <c r="AA18" s="27"/>
      <c r="AB18" s="73">
        <v>1</v>
      </c>
      <c r="AC18" s="146">
        <f t="shared" si="9"/>
        <v>0</v>
      </c>
    </row>
    <row r="19" spans="2:29" ht="26.25" customHeight="1" x14ac:dyDescent="0.15">
      <c r="B19" s="278"/>
      <c r="C19" s="274"/>
      <c r="D19" s="74" t="s">
        <v>38</v>
      </c>
      <c r="E19" s="74"/>
      <c r="F19" s="107" t="s">
        <v>31</v>
      </c>
      <c r="G19" s="147">
        <v>5</v>
      </c>
      <c r="H19" s="75">
        <v>2</v>
      </c>
      <c r="I19" s="148">
        <f t="shared" si="1"/>
        <v>10</v>
      </c>
      <c r="J19" s="127">
        <f t="shared" si="0"/>
        <v>50</v>
      </c>
      <c r="K19" s="32">
        <f t="shared" si="2"/>
        <v>20</v>
      </c>
      <c r="L19" s="30">
        <f t="shared" si="3"/>
        <v>0</v>
      </c>
      <c r="M19" s="75">
        <v>2</v>
      </c>
      <c r="N19" s="148">
        <f t="shared" si="4"/>
        <v>0</v>
      </c>
      <c r="O19" s="30"/>
      <c r="P19" s="75">
        <v>2</v>
      </c>
      <c r="Q19" s="148">
        <f t="shared" si="5"/>
        <v>0</v>
      </c>
      <c r="R19" s="30"/>
      <c r="S19" s="75">
        <v>2</v>
      </c>
      <c r="T19" s="148">
        <f t="shared" si="6"/>
        <v>0</v>
      </c>
      <c r="U19" s="30"/>
      <c r="V19" s="75">
        <v>2</v>
      </c>
      <c r="W19" s="148">
        <f t="shared" si="7"/>
        <v>0</v>
      </c>
      <c r="X19" s="30"/>
      <c r="Y19" s="75">
        <v>2</v>
      </c>
      <c r="Z19" s="148">
        <f t="shared" si="8"/>
        <v>0</v>
      </c>
      <c r="AA19" s="30"/>
      <c r="AB19" s="75">
        <v>2</v>
      </c>
      <c r="AC19" s="148">
        <f t="shared" si="9"/>
        <v>0</v>
      </c>
    </row>
    <row r="20" spans="2:29" ht="31.7" customHeight="1" x14ac:dyDescent="0.15">
      <c r="B20" s="279" t="s">
        <v>32</v>
      </c>
      <c r="C20" s="265" t="s">
        <v>68</v>
      </c>
      <c r="D20" s="284" t="s">
        <v>76</v>
      </c>
      <c r="E20" s="290"/>
      <c r="F20" s="108" t="s">
        <v>31</v>
      </c>
      <c r="G20" s="287">
        <v>5</v>
      </c>
      <c r="H20" s="292">
        <v>4</v>
      </c>
      <c r="I20" s="295">
        <f t="shared" si="1"/>
        <v>20</v>
      </c>
      <c r="J20" s="128">
        <f t="shared" si="0"/>
        <v>100</v>
      </c>
      <c r="K20" s="38">
        <f t="shared" si="2"/>
        <v>80</v>
      </c>
      <c r="L20" s="36">
        <f t="shared" si="3"/>
        <v>0</v>
      </c>
      <c r="M20" s="77">
        <v>1</v>
      </c>
      <c r="N20" s="150">
        <f t="shared" si="4"/>
        <v>0</v>
      </c>
      <c r="O20" s="36"/>
      <c r="P20" s="77">
        <v>1</v>
      </c>
      <c r="Q20" s="150">
        <f t="shared" si="5"/>
        <v>0</v>
      </c>
      <c r="R20" s="36"/>
      <c r="S20" s="77">
        <v>1</v>
      </c>
      <c r="T20" s="150">
        <f t="shared" si="6"/>
        <v>0</v>
      </c>
      <c r="U20" s="36"/>
      <c r="V20" s="77">
        <v>1</v>
      </c>
      <c r="W20" s="150">
        <f t="shared" si="7"/>
        <v>0</v>
      </c>
      <c r="X20" s="36"/>
      <c r="Y20" s="77">
        <v>1</v>
      </c>
      <c r="Z20" s="150">
        <f t="shared" si="8"/>
        <v>0</v>
      </c>
      <c r="AA20" s="36"/>
      <c r="AB20" s="77">
        <v>1</v>
      </c>
      <c r="AC20" s="150">
        <f t="shared" si="9"/>
        <v>0</v>
      </c>
    </row>
    <row r="21" spans="2:29" ht="21" customHeight="1" x14ac:dyDescent="0.15">
      <c r="B21" s="280"/>
      <c r="C21" s="265"/>
      <c r="D21" s="285"/>
      <c r="E21" s="291"/>
      <c r="F21" s="109" t="s">
        <v>31</v>
      </c>
      <c r="G21" s="288"/>
      <c r="H21" s="293"/>
      <c r="I21" s="296"/>
      <c r="J21" s="129">
        <f t="shared" si="0"/>
        <v>0</v>
      </c>
      <c r="K21" s="46">
        <f t="shared" si="2"/>
        <v>0</v>
      </c>
      <c r="L21" s="44">
        <f t="shared" si="3"/>
        <v>0</v>
      </c>
      <c r="M21" s="79">
        <v>1</v>
      </c>
      <c r="N21" s="152">
        <f t="shared" si="4"/>
        <v>0</v>
      </c>
      <c r="O21" s="44"/>
      <c r="P21" s="79">
        <v>1</v>
      </c>
      <c r="Q21" s="152">
        <f t="shared" si="5"/>
        <v>0</v>
      </c>
      <c r="R21" s="44"/>
      <c r="S21" s="79">
        <v>1</v>
      </c>
      <c r="T21" s="152">
        <f t="shared" si="6"/>
        <v>0</v>
      </c>
      <c r="U21" s="44"/>
      <c r="V21" s="79">
        <v>1</v>
      </c>
      <c r="W21" s="152">
        <f t="shared" si="7"/>
        <v>0</v>
      </c>
      <c r="X21" s="44"/>
      <c r="Y21" s="79">
        <v>1</v>
      </c>
      <c r="Z21" s="152">
        <f t="shared" si="8"/>
        <v>0</v>
      </c>
      <c r="AA21" s="44"/>
      <c r="AB21" s="79">
        <v>1</v>
      </c>
      <c r="AC21" s="152">
        <f t="shared" si="9"/>
        <v>0</v>
      </c>
    </row>
    <row r="22" spans="2:29" ht="22.7" customHeight="1" x14ac:dyDescent="0.15">
      <c r="B22" s="280"/>
      <c r="C22" s="265"/>
      <c r="D22" s="285"/>
      <c r="E22" s="291"/>
      <c r="F22" s="109" t="s">
        <v>31</v>
      </c>
      <c r="G22" s="288"/>
      <c r="H22" s="293"/>
      <c r="I22" s="296"/>
      <c r="J22" s="129">
        <f t="shared" si="0"/>
        <v>0</v>
      </c>
      <c r="K22" s="46">
        <f t="shared" si="2"/>
        <v>0</v>
      </c>
      <c r="L22" s="44">
        <f t="shared" si="3"/>
        <v>0</v>
      </c>
      <c r="M22" s="79">
        <v>1</v>
      </c>
      <c r="N22" s="152">
        <f t="shared" si="4"/>
        <v>0</v>
      </c>
      <c r="O22" s="44"/>
      <c r="P22" s="79">
        <v>1</v>
      </c>
      <c r="Q22" s="152">
        <f t="shared" si="5"/>
        <v>0</v>
      </c>
      <c r="R22" s="44"/>
      <c r="S22" s="79">
        <v>1</v>
      </c>
      <c r="T22" s="152">
        <f t="shared" si="6"/>
        <v>0</v>
      </c>
      <c r="U22" s="44"/>
      <c r="V22" s="79">
        <v>1</v>
      </c>
      <c r="W22" s="152">
        <f t="shared" si="7"/>
        <v>0</v>
      </c>
      <c r="X22" s="44"/>
      <c r="Y22" s="79">
        <v>1</v>
      </c>
      <c r="Z22" s="152">
        <f t="shared" si="8"/>
        <v>0</v>
      </c>
      <c r="AA22" s="44"/>
      <c r="AB22" s="79">
        <v>1</v>
      </c>
      <c r="AC22" s="152">
        <f t="shared" si="9"/>
        <v>0</v>
      </c>
    </row>
    <row r="23" spans="2:29" ht="66.75" customHeight="1" thickBot="1" x14ac:dyDescent="0.2">
      <c r="B23" s="281"/>
      <c r="C23" s="266"/>
      <c r="D23" s="286"/>
      <c r="E23" s="263"/>
      <c r="F23" s="111" t="s">
        <v>31</v>
      </c>
      <c r="G23" s="289"/>
      <c r="H23" s="294"/>
      <c r="I23" s="297"/>
      <c r="J23" s="131">
        <f t="shared" si="0"/>
        <v>0</v>
      </c>
      <c r="K23" s="41">
        <f t="shared" si="2"/>
        <v>0</v>
      </c>
      <c r="L23" s="39">
        <f t="shared" si="3"/>
        <v>0</v>
      </c>
      <c r="M23" s="86">
        <v>1</v>
      </c>
      <c r="N23" s="156">
        <f t="shared" si="4"/>
        <v>0</v>
      </c>
      <c r="O23" s="39"/>
      <c r="P23" s="86">
        <v>1</v>
      </c>
      <c r="Q23" s="156">
        <f t="shared" si="5"/>
        <v>0</v>
      </c>
      <c r="R23" s="39"/>
      <c r="S23" s="86">
        <v>1</v>
      </c>
      <c r="T23" s="156">
        <f t="shared" si="6"/>
        <v>0</v>
      </c>
      <c r="U23" s="39"/>
      <c r="V23" s="86">
        <v>1</v>
      </c>
      <c r="W23" s="156">
        <f t="shared" si="7"/>
        <v>0</v>
      </c>
      <c r="X23" s="39"/>
      <c r="Y23" s="86">
        <v>1</v>
      </c>
      <c r="Z23" s="156">
        <f t="shared" si="8"/>
        <v>0</v>
      </c>
      <c r="AA23" s="39"/>
      <c r="AB23" s="86">
        <v>1</v>
      </c>
      <c r="AC23" s="156">
        <f t="shared" si="9"/>
        <v>0</v>
      </c>
    </row>
    <row r="24" spans="2:29" ht="15" thickTop="1" thickBot="1" x14ac:dyDescent="0.2">
      <c r="B24" s="51" t="str">
        <f>"３　事業実績（"&amp;I24&amp;"点）"</f>
        <v>３　事業実績（10点）</v>
      </c>
      <c r="C24" s="52"/>
      <c r="D24" s="53"/>
      <c r="E24" s="97"/>
      <c r="F24" s="97"/>
      <c r="G24" s="97"/>
      <c r="H24" s="54"/>
      <c r="I24" s="136">
        <f>SUM(I25:I26)</f>
        <v>10</v>
      </c>
      <c r="J24" s="120">
        <f>SUM(J25:J26)</f>
        <v>50</v>
      </c>
      <c r="K24" s="9">
        <f>SUM(K25:K25)</f>
        <v>5</v>
      </c>
      <c r="L24" s="7"/>
      <c r="M24" s="54"/>
      <c r="N24" s="136">
        <f>SUM(N25:N26)</f>
        <v>0</v>
      </c>
      <c r="O24" s="7"/>
      <c r="P24" s="54"/>
      <c r="Q24" s="136">
        <f>SUM(Q25:Q26)</f>
        <v>0</v>
      </c>
      <c r="R24" s="7"/>
      <c r="S24" s="54"/>
      <c r="T24" s="136">
        <f>SUM(T25:T26)</f>
        <v>0</v>
      </c>
      <c r="U24" s="7"/>
      <c r="V24" s="54"/>
      <c r="W24" s="136">
        <f>SUM(W25:W26)</f>
        <v>0</v>
      </c>
      <c r="X24" s="7"/>
      <c r="Y24" s="54"/>
      <c r="Z24" s="136">
        <f>SUM(Z25:Z26)</f>
        <v>0</v>
      </c>
      <c r="AA24" s="7"/>
      <c r="AB24" s="54"/>
      <c r="AC24" s="136">
        <f>SUM(AC25:AC26)</f>
        <v>0</v>
      </c>
    </row>
    <row r="25" spans="2:29" ht="41.25" thickTop="1" x14ac:dyDescent="0.15">
      <c r="B25" s="267" t="s">
        <v>20</v>
      </c>
      <c r="C25" s="269" t="s">
        <v>69</v>
      </c>
      <c r="D25" s="69" t="s">
        <v>46</v>
      </c>
      <c r="E25" s="69"/>
      <c r="F25" s="102" t="s">
        <v>31</v>
      </c>
      <c r="G25" s="59">
        <v>5</v>
      </c>
      <c r="H25" s="61">
        <v>1</v>
      </c>
      <c r="I25" s="138">
        <f>G25*H25</f>
        <v>5</v>
      </c>
      <c r="J25" s="122">
        <f>I25*5</f>
        <v>25</v>
      </c>
      <c r="K25" s="18">
        <f>H25*I25</f>
        <v>5</v>
      </c>
      <c r="L25" s="16">
        <f>O25+R25+U25+X25+AA25</f>
        <v>0</v>
      </c>
      <c r="M25" s="61">
        <v>1</v>
      </c>
      <c r="N25" s="138">
        <f>L25*M25</f>
        <v>0</v>
      </c>
      <c r="O25" s="16"/>
      <c r="P25" s="61">
        <v>1</v>
      </c>
      <c r="Q25" s="138">
        <f>O25*P25</f>
        <v>0</v>
      </c>
      <c r="R25" s="16"/>
      <c r="S25" s="61">
        <v>1</v>
      </c>
      <c r="T25" s="138">
        <f>R25*S25</f>
        <v>0</v>
      </c>
      <c r="U25" s="16"/>
      <c r="V25" s="61">
        <v>1</v>
      </c>
      <c r="W25" s="138">
        <f>U25*V25</f>
        <v>0</v>
      </c>
      <c r="X25" s="16"/>
      <c r="Y25" s="61">
        <v>1</v>
      </c>
      <c r="Z25" s="138">
        <f>X25*Y25</f>
        <v>0</v>
      </c>
      <c r="AA25" s="16"/>
      <c r="AB25" s="61">
        <v>1</v>
      </c>
      <c r="AC25" s="138">
        <f>AA25*AB25</f>
        <v>0</v>
      </c>
    </row>
    <row r="26" spans="2:29" ht="27.75" thickBot="1" x14ac:dyDescent="0.2">
      <c r="B26" s="268"/>
      <c r="C26" s="266"/>
      <c r="D26" s="85" t="s">
        <v>47</v>
      </c>
      <c r="E26" s="85"/>
      <c r="F26" s="111" t="s">
        <v>31</v>
      </c>
      <c r="G26" s="155">
        <v>5</v>
      </c>
      <c r="H26" s="86">
        <v>1</v>
      </c>
      <c r="I26" s="156">
        <f>G26*H26</f>
        <v>5</v>
      </c>
      <c r="J26" s="131">
        <f>I26*5</f>
        <v>25</v>
      </c>
      <c r="K26" s="41">
        <f>H26*I26</f>
        <v>5</v>
      </c>
      <c r="L26" s="39">
        <f>O26+R26+U26+X26+AA26</f>
        <v>0</v>
      </c>
      <c r="M26" s="86">
        <v>1</v>
      </c>
      <c r="N26" s="156">
        <f>L26*M26</f>
        <v>0</v>
      </c>
      <c r="O26" s="39"/>
      <c r="P26" s="86">
        <v>1</v>
      </c>
      <c r="Q26" s="156">
        <f>O26*P26</f>
        <v>0</v>
      </c>
      <c r="R26" s="39"/>
      <c r="S26" s="86">
        <v>1</v>
      </c>
      <c r="T26" s="156">
        <f>R26*S26</f>
        <v>0</v>
      </c>
      <c r="U26" s="39"/>
      <c r="V26" s="86">
        <v>1</v>
      </c>
      <c r="W26" s="156">
        <f>U26*V26</f>
        <v>0</v>
      </c>
      <c r="X26" s="39"/>
      <c r="Y26" s="86">
        <v>1</v>
      </c>
      <c r="Z26" s="156">
        <f>X26*Y26</f>
        <v>0</v>
      </c>
      <c r="AA26" s="39"/>
      <c r="AB26" s="86">
        <v>1</v>
      </c>
      <c r="AC26" s="156">
        <f>AA26*AB26</f>
        <v>0</v>
      </c>
    </row>
    <row r="27" spans="2:29" ht="15" thickTop="1" thickBot="1" x14ac:dyDescent="0.2">
      <c r="B27" s="51" t="str">
        <f>"４　その他（"&amp;I27&amp;"点）"</f>
        <v>４　その他（10点）</v>
      </c>
      <c r="C27" s="52"/>
      <c r="D27" s="53"/>
      <c r="E27" s="97"/>
      <c r="F27" s="97"/>
      <c r="G27" s="97"/>
      <c r="H27" s="54"/>
      <c r="I27" s="136">
        <f>SUM(I28:I29)</f>
        <v>10</v>
      </c>
      <c r="J27" s="120">
        <f>I27*5</f>
        <v>50</v>
      </c>
      <c r="K27" s="9">
        <f>SUM(K28:K29)</f>
        <v>10</v>
      </c>
      <c r="L27" s="7"/>
      <c r="M27" s="54"/>
      <c r="N27" s="136">
        <f>SUM(N28:N29)</f>
        <v>0</v>
      </c>
      <c r="O27" s="7"/>
      <c r="P27" s="54"/>
      <c r="Q27" s="136">
        <f>SUM(Q28:Q29)</f>
        <v>0</v>
      </c>
      <c r="R27" s="7"/>
      <c r="S27" s="54"/>
      <c r="T27" s="136">
        <f>SUM(T28:T29)</f>
        <v>0</v>
      </c>
      <c r="U27" s="7"/>
      <c r="V27" s="54"/>
      <c r="W27" s="136">
        <f>SUM(W28:W29)</f>
        <v>0</v>
      </c>
      <c r="X27" s="7"/>
      <c r="Y27" s="54"/>
      <c r="Z27" s="136">
        <f>SUM(Z28:Z29)</f>
        <v>0</v>
      </c>
      <c r="AA27" s="7"/>
      <c r="AB27" s="54"/>
      <c r="AC27" s="136">
        <f>SUM(AC28:AC29)</f>
        <v>0</v>
      </c>
    </row>
    <row r="28" spans="2:29" ht="27.75" thickTop="1" x14ac:dyDescent="0.15">
      <c r="B28" s="88" t="s">
        <v>20</v>
      </c>
      <c r="C28" s="63" t="s">
        <v>70</v>
      </c>
      <c r="D28" s="63" t="s">
        <v>49</v>
      </c>
      <c r="E28" s="98"/>
      <c r="F28" s="103" t="s">
        <v>31</v>
      </c>
      <c r="G28" s="139">
        <v>5</v>
      </c>
      <c r="H28" s="64">
        <v>1</v>
      </c>
      <c r="I28" s="140">
        <f>G28*H28</f>
        <v>5</v>
      </c>
      <c r="J28" s="123">
        <f>I28*5</f>
        <v>25</v>
      </c>
      <c r="K28" s="49">
        <f>H28*I28</f>
        <v>5</v>
      </c>
      <c r="L28" s="47">
        <f>O28+R28+U28+X28+AA28</f>
        <v>0</v>
      </c>
      <c r="M28" s="64">
        <v>1</v>
      </c>
      <c r="N28" s="140">
        <f>L28*M28</f>
        <v>0</v>
      </c>
      <c r="O28" s="47"/>
      <c r="P28" s="64">
        <v>1</v>
      </c>
      <c r="Q28" s="140">
        <f>O28*P28</f>
        <v>0</v>
      </c>
      <c r="R28" s="47"/>
      <c r="S28" s="64">
        <v>1</v>
      </c>
      <c r="T28" s="140">
        <f>R28*S28</f>
        <v>0</v>
      </c>
      <c r="U28" s="47"/>
      <c r="V28" s="64">
        <v>1</v>
      </c>
      <c r="W28" s="140">
        <f>U28*V28</f>
        <v>0</v>
      </c>
      <c r="X28" s="47"/>
      <c r="Y28" s="64">
        <v>1</v>
      </c>
      <c r="Z28" s="140">
        <f>X28*Y28</f>
        <v>0</v>
      </c>
      <c r="AA28" s="47"/>
      <c r="AB28" s="64">
        <v>1</v>
      </c>
      <c r="AC28" s="140">
        <f>AA28*AB28</f>
        <v>0</v>
      </c>
    </row>
    <row r="29" spans="2:29" ht="27.75" thickBot="1" x14ac:dyDescent="0.2">
      <c r="B29" s="89" t="s">
        <v>28</v>
      </c>
      <c r="C29" s="90" t="s">
        <v>71</v>
      </c>
      <c r="D29" s="90" t="s">
        <v>51</v>
      </c>
      <c r="E29" s="99"/>
      <c r="F29" s="112" t="s">
        <v>31</v>
      </c>
      <c r="G29" s="158">
        <v>5</v>
      </c>
      <c r="H29" s="91">
        <v>1</v>
      </c>
      <c r="I29" s="159">
        <f>G29*H29</f>
        <v>5</v>
      </c>
      <c r="J29" s="132">
        <f>I29*5</f>
        <v>25</v>
      </c>
      <c r="K29" s="21">
        <f>H29*I29</f>
        <v>5</v>
      </c>
      <c r="L29" s="19">
        <f>O29+R29+U29+X29+AA29</f>
        <v>0</v>
      </c>
      <c r="M29" s="91">
        <v>1</v>
      </c>
      <c r="N29" s="159">
        <f>L29*M29</f>
        <v>0</v>
      </c>
      <c r="O29" s="19"/>
      <c r="P29" s="91">
        <v>1</v>
      </c>
      <c r="Q29" s="159">
        <f>O29*P29</f>
        <v>0</v>
      </c>
      <c r="R29" s="19"/>
      <c r="S29" s="91">
        <v>1</v>
      </c>
      <c r="T29" s="159">
        <f>R29*S29</f>
        <v>0</v>
      </c>
      <c r="U29" s="19"/>
      <c r="V29" s="91">
        <v>1</v>
      </c>
      <c r="W29" s="159">
        <f>U29*V29</f>
        <v>0</v>
      </c>
      <c r="X29" s="19"/>
      <c r="Y29" s="91">
        <v>1</v>
      </c>
      <c r="Z29" s="159">
        <f>X29*Y29</f>
        <v>0</v>
      </c>
      <c r="AA29" s="19"/>
      <c r="AB29" s="91">
        <v>1</v>
      </c>
      <c r="AC29" s="159">
        <f>AA29*AB29</f>
        <v>0</v>
      </c>
    </row>
    <row r="30" spans="2:29" ht="15" thickTop="1" thickBot="1" x14ac:dyDescent="0.2">
      <c r="B30" s="92" t="str">
        <f>"　　合　計（"&amp;I30&amp;"点）"</f>
        <v>　　合　計（150点）</v>
      </c>
      <c r="C30" s="93"/>
      <c r="D30" s="94"/>
      <c r="E30" s="100"/>
      <c r="F30" s="100"/>
      <c r="G30" s="100"/>
      <c r="H30" s="95"/>
      <c r="I30" s="160">
        <f>I8+I13+I24+I27</f>
        <v>150</v>
      </c>
      <c r="J30" s="160">
        <f>J8+J13+J24+J27</f>
        <v>750</v>
      </c>
      <c r="K30" s="160">
        <f>K8+K13+K24+K27</f>
        <v>275</v>
      </c>
      <c r="L30" s="22"/>
      <c r="M30" s="95"/>
      <c r="N30" s="160">
        <f>N8+N13+N24+N27</f>
        <v>0</v>
      </c>
      <c r="O30" s="22"/>
      <c r="P30" s="95"/>
      <c r="Q30" s="160">
        <f>Q8+Q13+Q24+Q27</f>
        <v>0</v>
      </c>
      <c r="R30" s="22"/>
      <c r="S30" s="95"/>
      <c r="T30" s="160">
        <f>T8+T13+T24+T27</f>
        <v>0</v>
      </c>
      <c r="U30" s="22"/>
      <c r="V30" s="95"/>
      <c r="W30" s="160">
        <f>W8+W13+W24+W27</f>
        <v>0</v>
      </c>
      <c r="X30" s="22"/>
      <c r="Y30" s="95"/>
      <c r="Z30" s="160">
        <f>Z8+Z13+Z24+Z27</f>
        <v>0</v>
      </c>
      <c r="AA30" s="22"/>
      <c r="AB30" s="95"/>
      <c r="AC30" s="160">
        <f>AC8+AC13+AC24+AC27</f>
        <v>0</v>
      </c>
    </row>
    <row r="31" spans="2:29" ht="14.25" thickTop="1" x14ac:dyDescent="0.15">
      <c r="B31" s="25"/>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row>
    <row r="32" spans="2:29" x14ac:dyDescent="0.15">
      <c r="B32" s="25"/>
    </row>
    <row r="33" spans="2:31" x14ac:dyDescent="0.15">
      <c r="B33" s="25"/>
    </row>
    <row r="34" spans="2:31" x14ac:dyDescent="0.15">
      <c r="B34" s="25"/>
    </row>
    <row r="46" spans="2:31" x14ac:dyDescent="0.15">
      <c r="B46" s="25" t="s">
        <v>52</v>
      </c>
    </row>
    <row r="48" spans="2:31" ht="20.25" customHeight="1" x14ac:dyDescent="0.15">
      <c r="B48" s="50" t="s">
        <v>53</v>
      </c>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row>
    <row r="49" spans="2:31" ht="19.5" customHeight="1" x14ac:dyDescent="0.15">
      <c r="B49" s="25" t="s">
        <v>54</v>
      </c>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row>
    <row r="51" spans="2:31" ht="25.5" customHeight="1" x14ac:dyDescent="0.15">
      <c r="B51" s="25"/>
      <c r="C51" s="117"/>
      <c r="D51" s="117"/>
      <c r="E51" s="117"/>
      <c r="F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row>
  </sheetData>
  <autoFilter ref="B7:I30" xr:uid="{00000000-0009-0000-0000-000002000000}">
    <filterColumn colId="0" showButton="0"/>
  </autoFilter>
  <mergeCells count="27">
    <mergeCell ref="D20:D23"/>
    <mergeCell ref="G20:G23"/>
    <mergeCell ref="E20:E23"/>
    <mergeCell ref="H20:H23"/>
    <mergeCell ref="I20:I23"/>
    <mergeCell ref="B20:B23"/>
    <mergeCell ref="C20:C23"/>
    <mergeCell ref="B25:B26"/>
    <mergeCell ref="C25:C26"/>
    <mergeCell ref="B11:B12"/>
    <mergeCell ref="C11:C12"/>
    <mergeCell ref="B14:B16"/>
    <mergeCell ref="C14:C16"/>
    <mergeCell ref="B17:B19"/>
    <mergeCell ref="C17:C19"/>
    <mergeCell ref="AA6:AC6"/>
    <mergeCell ref="B2:I2"/>
    <mergeCell ref="B6:C7"/>
    <mergeCell ref="D6:D7"/>
    <mergeCell ref="E6:E7"/>
    <mergeCell ref="F6:F7"/>
    <mergeCell ref="G6:I6"/>
    <mergeCell ref="L6:N6"/>
    <mergeCell ref="O6:Q6"/>
    <mergeCell ref="R6:T6"/>
    <mergeCell ref="U6:W6"/>
    <mergeCell ref="X6:Z6"/>
  </mergeCells>
  <phoneticPr fontId="1"/>
  <printOptions horizontalCentered="1"/>
  <pageMargins left="0.55000000000000004" right="0.54" top="0.74803149606299213" bottom="0.8" header="0.51181102362204722" footer="0.51181102362204722"/>
  <pageSetup paperSize="9" scale="78"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59"/>
  <sheetViews>
    <sheetView tabSelected="1" showWhiteSpace="0" view="pageBreakPreview" zoomScale="85" zoomScaleNormal="60" zoomScaleSheetLayoutView="85" zoomScalePageLayoutView="75" workbookViewId="0">
      <selection activeCell="N18" sqref="N18"/>
    </sheetView>
  </sheetViews>
  <sheetFormatPr defaultColWidth="9" defaultRowHeight="13.5" x14ac:dyDescent="0.15"/>
  <cols>
    <col min="1" max="1" width="6" style="181" customWidth="1"/>
    <col min="2" max="2" width="31.375" style="177" customWidth="1"/>
    <col min="3" max="3" width="105.375" style="177" customWidth="1"/>
    <col min="4" max="4" width="7.625" style="177" customWidth="1"/>
    <col min="5" max="5" width="27.25" bestFit="1" customWidth="1"/>
    <col min="6" max="6" width="10" customWidth="1"/>
    <col min="7" max="7" width="12.375" style="177" customWidth="1"/>
    <col min="8" max="16384" width="9" style="177"/>
  </cols>
  <sheetData>
    <row r="1" spans="1:20" ht="29.25" customHeight="1" x14ac:dyDescent="0.15">
      <c r="A1" s="1"/>
      <c r="B1"/>
      <c r="C1"/>
      <c r="D1"/>
      <c r="E1" s="309"/>
      <c r="F1" s="309"/>
      <c r="G1" s="309"/>
    </row>
    <row r="2" spans="1:20" ht="26.25" customHeight="1" x14ac:dyDescent="0.15">
      <c r="A2" s="310" t="s">
        <v>127</v>
      </c>
      <c r="B2" s="311"/>
      <c r="C2" s="311"/>
      <c r="D2" s="311"/>
      <c r="E2" s="311"/>
      <c r="F2" s="311"/>
      <c r="G2" s="311"/>
    </row>
    <row r="3" spans="1:20" ht="10.5" customHeight="1" x14ac:dyDescent="0.15">
      <c r="A3" s="326"/>
      <c r="B3" s="327"/>
      <c r="C3" s="327"/>
      <c r="D3" s="327"/>
      <c r="E3" s="327"/>
      <c r="F3" s="327"/>
      <c r="G3" s="327"/>
    </row>
    <row r="4" spans="1:20" s="252" customFormat="1" ht="30" customHeight="1" x14ac:dyDescent="0.15">
      <c r="A4" s="320" t="s">
        <v>122</v>
      </c>
      <c r="B4" s="321"/>
      <c r="C4" s="321"/>
      <c r="D4" s="321"/>
      <c r="E4" s="322"/>
      <c r="F4" s="251"/>
      <c r="G4" s="254"/>
      <c r="H4" s="255"/>
      <c r="I4" s="256"/>
      <c r="J4" s="255"/>
      <c r="K4" s="255"/>
      <c r="L4" s="256"/>
      <c r="M4" s="255"/>
      <c r="N4" s="255"/>
      <c r="O4" s="256"/>
      <c r="P4" s="255"/>
      <c r="Q4" s="255"/>
      <c r="S4" s="253"/>
      <c r="T4" s="253"/>
    </row>
    <row r="5" spans="1:20" s="252" customFormat="1" ht="30" customHeight="1" thickBot="1" x14ac:dyDescent="0.2">
      <c r="A5" s="323"/>
      <c r="B5" s="324"/>
      <c r="C5" s="324"/>
      <c r="D5" s="324"/>
      <c r="E5" s="325"/>
      <c r="F5" s="251"/>
      <c r="G5" s="254"/>
      <c r="H5" s="255"/>
      <c r="I5" s="256"/>
      <c r="J5" s="255"/>
      <c r="K5" s="255"/>
      <c r="L5" s="256"/>
      <c r="M5" s="255"/>
      <c r="N5" s="255"/>
      <c r="O5" s="256"/>
      <c r="P5" s="255"/>
      <c r="Q5" s="255"/>
      <c r="S5" s="253"/>
      <c r="T5" s="253"/>
    </row>
    <row r="6" spans="1:20" s="178" customFormat="1" ht="15.75" thickTop="1" thickBot="1" x14ac:dyDescent="0.2">
      <c r="A6" s="312" t="s">
        <v>2</v>
      </c>
      <c r="B6" s="313"/>
      <c r="C6" s="316" t="s">
        <v>3</v>
      </c>
      <c r="D6" s="316" t="s">
        <v>4</v>
      </c>
      <c r="E6" s="318" t="s">
        <v>6</v>
      </c>
      <c r="F6" s="319"/>
      <c r="G6" s="214"/>
    </row>
    <row r="7" spans="1:20" s="178" customFormat="1" ht="16.5" customHeight="1" thickBot="1" x14ac:dyDescent="0.2">
      <c r="A7" s="314"/>
      <c r="B7" s="315"/>
      <c r="C7" s="317"/>
      <c r="D7" s="317"/>
      <c r="E7" s="215" t="s">
        <v>14</v>
      </c>
      <c r="F7" s="216" t="s">
        <v>16</v>
      </c>
      <c r="G7" s="4"/>
    </row>
    <row r="8" spans="1:20" ht="21" customHeight="1" thickTop="1" thickBot="1" x14ac:dyDescent="0.2">
      <c r="A8" s="183" t="s">
        <v>133</v>
      </c>
      <c r="B8" s="184"/>
      <c r="C8" s="182"/>
      <c r="D8" s="185"/>
      <c r="E8" s="186"/>
      <c r="F8" s="187" t="s">
        <v>77</v>
      </c>
      <c r="G8"/>
    </row>
    <row r="9" spans="1:20" ht="81" customHeight="1" thickTop="1" x14ac:dyDescent="0.15">
      <c r="A9" s="188" t="s">
        <v>78</v>
      </c>
      <c r="B9" s="189" t="s">
        <v>134</v>
      </c>
      <c r="C9" s="189" t="s">
        <v>79</v>
      </c>
      <c r="D9" s="190" t="s">
        <v>80</v>
      </c>
      <c r="E9" s="191" t="s">
        <v>24</v>
      </c>
      <c r="F9" s="192" t="s">
        <v>81</v>
      </c>
      <c r="G9" s="250" t="s">
        <v>82</v>
      </c>
    </row>
    <row r="10" spans="1:20" ht="80.25" customHeight="1" x14ac:dyDescent="0.15">
      <c r="A10" s="193" t="s">
        <v>57</v>
      </c>
      <c r="B10" s="194" t="s">
        <v>62</v>
      </c>
      <c r="C10" s="194" t="s">
        <v>83</v>
      </c>
      <c r="D10" s="195" t="s">
        <v>80</v>
      </c>
      <c r="E10" s="196" t="s">
        <v>60</v>
      </c>
      <c r="F10" s="192" t="s">
        <v>81</v>
      </c>
      <c r="G10" s="250" t="s">
        <v>82</v>
      </c>
    </row>
    <row r="11" spans="1:20" ht="63.75" customHeight="1" thickBot="1" x14ac:dyDescent="0.2">
      <c r="A11" s="197" t="s">
        <v>84</v>
      </c>
      <c r="B11" s="198" t="s">
        <v>85</v>
      </c>
      <c r="C11" s="198" t="s">
        <v>128</v>
      </c>
      <c r="D11" s="195" t="s">
        <v>80</v>
      </c>
      <c r="E11" s="196" t="s">
        <v>60</v>
      </c>
      <c r="F11" s="192" t="s">
        <v>86</v>
      </c>
      <c r="G11" s="250" t="s">
        <v>82</v>
      </c>
    </row>
    <row r="12" spans="1:20" ht="21" customHeight="1" thickTop="1" thickBot="1" x14ac:dyDescent="0.2">
      <c r="A12" s="183" t="s">
        <v>87</v>
      </c>
      <c r="B12" s="217"/>
      <c r="C12" s="182"/>
      <c r="D12" s="185"/>
      <c r="E12" s="186"/>
      <c r="F12" s="199" t="s">
        <v>88</v>
      </c>
      <c r="G12"/>
    </row>
    <row r="13" spans="1:20" ht="95.25" customHeight="1" thickTop="1" x14ac:dyDescent="0.15">
      <c r="A13" s="299" t="s">
        <v>20</v>
      </c>
      <c r="B13" s="301" t="s">
        <v>136</v>
      </c>
      <c r="C13" s="221" t="s">
        <v>135</v>
      </c>
      <c r="D13" s="221"/>
      <c r="E13" s="219" t="s">
        <v>89</v>
      </c>
      <c r="F13" s="192" t="s">
        <v>90</v>
      </c>
      <c r="G13" s="250" t="s">
        <v>91</v>
      </c>
    </row>
    <row r="14" spans="1:20" ht="95.25" customHeight="1" x14ac:dyDescent="0.15">
      <c r="A14" s="300"/>
      <c r="B14" s="302"/>
      <c r="C14" s="248" t="s">
        <v>92</v>
      </c>
      <c r="D14" s="248"/>
      <c r="E14" s="196" t="s">
        <v>93</v>
      </c>
      <c r="F14" s="249" t="s">
        <v>81</v>
      </c>
      <c r="G14" s="250" t="s">
        <v>91</v>
      </c>
    </row>
    <row r="15" spans="1:20" ht="102.75" customHeight="1" x14ac:dyDescent="0.15">
      <c r="A15" s="300"/>
      <c r="B15" s="302"/>
      <c r="C15" s="220" t="s">
        <v>94</v>
      </c>
      <c r="D15" s="220"/>
      <c r="E15" s="245" t="s">
        <v>95</v>
      </c>
      <c r="F15" s="247" t="s">
        <v>77</v>
      </c>
      <c r="G15" s="250" t="s">
        <v>91</v>
      </c>
    </row>
    <row r="16" spans="1:20" ht="93.75" customHeight="1" x14ac:dyDescent="0.15">
      <c r="A16" s="300"/>
      <c r="B16" s="302"/>
      <c r="C16" s="194" t="s">
        <v>96</v>
      </c>
      <c r="D16" s="194"/>
      <c r="E16" s="219" t="s">
        <v>93</v>
      </c>
      <c r="F16" s="192" t="s">
        <v>81</v>
      </c>
      <c r="G16" s="250" t="s">
        <v>91</v>
      </c>
    </row>
    <row r="17" spans="1:7" ht="80.25" customHeight="1" x14ac:dyDescent="0.15">
      <c r="A17" s="300"/>
      <c r="B17" s="302"/>
      <c r="C17" s="194" t="s">
        <v>97</v>
      </c>
      <c r="D17" s="194"/>
      <c r="E17" s="219" t="s">
        <v>93</v>
      </c>
      <c r="F17" s="192" t="s">
        <v>81</v>
      </c>
      <c r="G17" s="250" t="s">
        <v>91</v>
      </c>
    </row>
    <row r="18" spans="1:7" ht="93.75" customHeight="1" x14ac:dyDescent="0.15">
      <c r="A18" s="300"/>
      <c r="B18" s="302"/>
      <c r="C18" s="194" t="s">
        <v>98</v>
      </c>
      <c r="D18" s="194"/>
      <c r="E18" s="219" t="s">
        <v>89</v>
      </c>
      <c r="F18" s="192" t="s">
        <v>90</v>
      </c>
      <c r="G18" s="250" t="s">
        <v>91</v>
      </c>
    </row>
    <row r="19" spans="1:7" ht="93.75" customHeight="1" thickBot="1" x14ac:dyDescent="0.2">
      <c r="A19" s="300"/>
      <c r="B19" s="302"/>
      <c r="C19" s="194" t="s">
        <v>137</v>
      </c>
      <c r="D19" s="194"/>
      <c r="E19" s="219" t="s">
        <v>89</v>
      </c>
      <c r="F19" s="192" t="s">
        <v>90</v>
      </c>
      <c r="G19" s="250" t="s">
        <v>82</v>
      </c>
    </row>
    <row r="20" spans="1:7" ht="48.75" customHeight="1" thickTop="1" thickBot="1" x14ac:dyDescent="0.2">
      <c r="A20" s="306" t="s">
        <v>126</v>
      </c>
      <c r="B20" s="307"/>
      <c r="C20" s="308"/>
      <c r="D20" s="185"/>
      <c r="E20" s="186"/>
      <c r="F20" s="199" t="s">
        <v>81</v>
      </c>
      <c r="G20" s="250" t="s">
        <v>82</v>
      </c>
    </row>
    <row r="21" spans="1:7" ht="119.25" customHeight="1" thickTop="1" x14ac:dyDescent="0.15">
      <c r="A21" s="200" t="s">
        <v>20</v>
      </c>
      <c r="B21" s="221" t="s">
        <v>99</v>
      </c>
      <c r="C21" s="201" t="s">
        <v>100</v>
      </c>
      <c r="D21" s="194"/>
      <c r="E21" s="202" t="s">
        <v>101</v>
      </c>
      <c r="F21" s="203" t="s">
        <v>81</v>
      </c>
      <c r="G21"/>
    </row>
    <row r="22" spans="1:7" ht="199.5" customHeight="1" x14ac:dyDescent="0.15">
      <c r="A22" s="204" t="s">
        <v>28</v>
      </c>
      <c r="B22" s="222" t="s">
        <v>102</v>
      </c>
      <c r="C22" s="205" t="s">
        <v>103</v>
      </c>
      <c r="D22" s="206"/>
      <c r="E22" s="207" t="s">
        <v>101</v>
      </c>
      <c r="F22" s="203" t="s">
        <v>81</v>
      </c>
      <c r="G22"/>
    </row>
    <row r="23" spans="1:7" ht="60" customHeight="1" thickBot="1" x14ac:dyDescent="0.2">
      <c r="A23" s="208" t="s">
        <v>32</v>
      </c>
      <c r="B23" s="223" t="s">
        <v>104</v>
      </c>
      <c r="C23" s="209" t="s">
        <v>105</v>
      </c>
      <c r="D23" s="210"/>
      <c r="E23" s="211" t="s">
        <v>106</v>
      </c>
      <c r="F23" s="212" t="s">
        <v>107</v>
      </c>
      <c r="G23"/>
    </row>
    <row r="24" spans="1:7" ht="21" customHeight="1" thickTop="1" thickBot="1" x14ac:dyDescent="0.2">
      <c r="A24" s="183" t="s">
        <v>129</v>
      </c>
      <c r="B24" s="184"/>
      <c r="C24" s="182"/>
      <c r="D24" s="185"/>
      <c r="E24" s="186"/>
      <c r="F24" s="199" t="s">
        <v>81</v>
      </c>
      <c r="G24" t="s">
        <v>82</v>
      </c>
    </row>
    <row r="25" spans="1:7" ht="105.75" customHeight="1" thickTop="1" x14ac:dyDescent="0.15">
      <c r="A25" s="200" t="s">
        <v>20</v>
      </c>
      <c r="B25" s="221" t="s">
        <v>108</v>
      </c>
      <c r="C25" s="201" t="s">
        <v>109</v>
      </c>
      <c r="D25" s="194"/>
      <c r="E25" s="202" t="s">
        <v>110</v>
      </c>
      <c r="F25" s="203" t="s">
        <v>86</v>
      </c>
      <c r="G25"/>
    </row>
    <row r="26" spans="1:7" ht="90.75" customHeight="1" thickBot="1" x14ac:dyDescent="0.2">
      <c r="A26" s="204" t="s">
        <v>28</v>
      </c>
      <c r="B26" s="222" t="s">
        <v>111</v>
      </c>
      <c r="C26" s="205" t="s">
        <v>109</v>
      </c>
      <c r="D26" s="206"/>
      <c r="E26" s="207" t="s">
        <v>112</v>
      </c>
      <c r="F26" s="203" t="s">
        <v>86</v>
      </c>
      <c r="G26"/>
    </row>
    <row r="27" spans="1:7" ht="21" customHeight="1" thickBot="1" x14ac:dyDescent="0.2">
      <c r="A27" s="224" t="s">
        <v>113</v>
      </c>
      <c r="B27" s="225"/>
      <c r="C27" s="226"/>
      <c r="D27" s="227"/>
      <c r="E27" s="228"/>
      <c r="F27" s="229" t="s">
        <v>77</v>
      </c>
      <c r="G27" t="s">
        <v>82</v>
      </c>
    </row>
    <row r="28" spans="1:7" ht="103.5" customHeight="1" thickTop="1" x14ac:dyDescent="0.15">
      <c r="A28" s="237" t="s">
        <v>20</v>
      </c>
      <c r="B28" s="218" t="s">
        <v>114</v>
      </c>
      <c r="C28" s="238" t="s">
        <v>130</v>
      </c>
      <c r="D28" s="239"/>
      <c r="E28" s="202" t="s">
        <v>115</v>
      </c>
      <c r="F28" s="240" t="s">
        <v>77</v>
      </c>
      <c r="G28"/>
    </row>
    <row r="29" spans="1:7" ht="81.75" customHeight="1" thickBot="1" x14ac:dyDescent="0.2">
      <c r="A29" s="241" t="s">
        <v>28</v>
      </c>
      <c r="B29" s="242" t="s">
        <v>116</v>
      </c>
      <c r="C29" s="243" t="s">
        <v>117</v>
      </c>
      <c r="D29" s="244"/>
      <c r="E29" s="245" t="s">
        <v>118</v>
      </c>
      <c r="F29" s="246" t="s">
        <v>119</v>
      </c>
      <c r="G29"/>
    </row>
    <row r="30" spans="1:7" ht="21" customHeight="1" thickTop="1" thickBot="1" x14ac:dyDescent="0.2">
      <c r="A30" s="230" t="s">
        <v>120</v>
      </c>
      <c r="B30" s="231"/>
      <c r="C30" s="232"/>
      <c r="D30" s="233"/>
      <c r="E30" s="234"/>
      <c r="F30" s="235" t="s">
        <v>121</v>
      </c>
      <c r="G30" s="236"/>
    </row>
    <row r="31" spans="1:7" ht="21" customHeight="1" thickTop="1" x14ac:dyDescent="0.15">
      <c r="A31" s="303" t="s">
        <v>123</v>
      </c>
      <c r="B31" s="303"/>
      <c r="C31" s="303"/>
      <c r="D31" s="303"/>
      <c r="E31" s="303"/>
      <c r="F31" s="303"/>
      <c r="G31" s="298"/>
    </row>
    <row r="32" spans="1:7" ht="21" customHeight="1" x14ac:dyDescent="0.15">
      <c r="A32" s="298" t="s">
        <v>124</v>
      </c>
      <c r="B32" s="298"/>
      <c r="C32" s="298"/>
      <c r="D32" s="298"/>
      <c r="E32" s="298"/>
      <c r="F32" s="298"/>
      <c r="G32" s="298"/>
    </row>
    <row r="33" spans="1:7" ht="21" customHeight="1" x14ac:dyDescent="0.15">
      <c r="A33" s="304" t="s">
        <v>125</v>
      </c>
      <c r="B33" s="304"/>
      <c r="C33" s="304"/>
      <c r="D33" s="304"/>
      <c r="E33" s="304"/>
      <c r="F33" s="304"/>
      <c r="G33" s="304"/>
    </row>
    <row r="34" spans="1:7" ht="21" customHeight="1" x14ac:dyDescent="0.15">
      <c r="A34" s="304" t="s">
        <v>132</v>
      </c>
      <c r="B34" s="304"/>
      <c r="C34" s="304"/>
      <c r="D34" s="304"/>
      <c r="E34" s="304"/>
      <c r="F34" s="304"/>
      <c r="G34" s="304"/>
    </row>
    <row r="35" spans="1:7" ht="21" customHeight="1" x14ac:dyDescent="0.15">
      <c r="A35" s="298" t="s">
        <v>131</v>
      </c>
      <c r="B35" s="298"/>
      <c r="C35" s="298"/>
      <c r="D35" s="298"/>
      <c r="E35" s="298"/>
      <c r="F35" s="298"/>
      <c r="G35" s="298"/>
    </row>
    <row r="36" spans="1:7" s="213" customFormat="1" ht="21" customHeight="1" x14ac:dyDescent="0.15">
      <c r="A36" s="305"/>
      <c r="B36" s="305"/>
      <c r="C36" s="305"/>
      <c r="D36" s="305"/>
      <c r="E36" s="305"/>
      <c r="F36" s="305"/>
      <c r="G36" s="305"/>
    </row>
    <row r="37" spans="1:7" s="213" customFormat="1" ht="21" customHeight="1" x14ac:dyDescent="0.15">
      <c r="A37" s="305"/>
      <c r="B37" s="305"/>
      <c r="C37" s="305"/>
      <c r="D37" s="305"/>
      <c r="E37" s="305"/>
      <c r="F37" s="305"/>
      <c r="G37" s="305"/>
    </row>
    <row r="38" spans="1:7" s="213" customFormat="1" ht="21" customHeight="1" x14ac:dyDescent="0.15">
      <c r="A38" s="298"/>
      <c r="B38" s="298"/>
      <c r="C38" s="298"/>
      <c r="D38" s="298"/>
      <c r="E38" s="298"/>
      <c r="F38" s="298"/>
      <c r="G38" s="298"/>
    </row>
    <row r="39" spans="1:7" s="213" customFormat="1" ht="21" customHeight="1" x14ac:dyDescent="0.15">
      <c r="A39" s="298"/>
      <c r="B39" s="298"/>
      <c r="C39" s="298"/>
      <c r="D39" s="298"/>
      <c r="E39" s="298"/>
      <c r="F39" s="298"/>
      <c r="G39" s="298"/>
    </row>
    <row r="40" spans="1:7" s="213" customFormat="1" ht="21" customHeight="1" x14ac:dyDescent="0.15">
      <c r="A40" s="298"/>
      <c r="B40" s="298"/>
      <c r="C40" s="298"/>
      <c r="D40" s="298"/>
      <c r="E40" s="298"/>
      <c r="F40" s="298"/>
      <c r="G40" s="298"/>
    </row>
    <row r="41" spans="1:7" ht="21" customHeight="1" x14ac:dyDescent="0.15">
      <c r="A41" s="298"/>
      <c r="B41" s="298"/>
      <c r="C41" s="298"/>
      <c r="D41" s="298"/>
      <c r="E41" s="298"/>
      <c r="F41" s="298"/>
      <c r="G41" s="298"/>
    </row>
    <row r="42" spans="1:7" ht="21" customHeight="1" x14ac:dyDescent="0.15">
      <c r="A42" s="298"/>
      <c r="B42" s="298"/>
      <c r="C42" s="298"/>
      <c r="D42" s="298"/>
      <c r="E42" s="298"/>
      <c r="F42" s="298"/>
      <c r="G42" s="298"/>
    </row>
    <row r="43" spans="1:7" ht="21" customHeight="1" x14ac:dyDescent="0.15">
      <c r="A43" s="298"/>
      <c r="B43" s="298"/>
      <c r="C43" s="298"/>
      <c r="D43" s="298"/>
      <c r="E43" s="298"/>
      <c r="F43" s="298"/>
      <c r="G43" s="298"/>
    </row>
    <row r="49" spans="1:1" x14ac:dyDescent="0.15">
      <c r="A49" s="180"/>
    </row>
    <row r="53" spans="1:1" x14ac:dyDescent="0.15">
      <c r="A53" s="179"/>
    </row>
    <row r="55" spans="1:1" x14ac:dyDescent="0.15">
      <c r="A55" s="179"/>
    </row>
    <row r="56" spans="1:1" ht="20.25" customHeight="1" x14ac:dyDescent="0.15">
      <c r="A56" s="179"/>
    </row>
    <row r="57" spans="1:1" ht="19.5" customHeight="1" x14ac:dyDescent="0.15"/>
    <row r="58" spans="1:1" x14ac:dyDescent="0.15">
      <c r="A58" s="179"/>
    </row>
    <row r="59" spans="1:1" ht="25.5" customHeight="1" x14ac:dyDescent="0.15"/>
  </sheetData>
  <mergeCells count="24">
    <mergeCell ref="E1:G1"/>
    <mergeCell ref="A2:G2"/>
    <mergeCell ref="A6:B7"/>
    <mergeCell ref="C6:C7"/>
    <mergeCell ref="D6:D7"/>
    <mergeCell ref="E6:F6"/>
    <mergeCell ref="A4:E5"/>
    <mergeCell ref="A3:G3"/>
    <mergeCell ref="A43:G43"/>
    <mergeCell ref="A13:A19"/>
    <mergeCell ref="B13:B19"/>
    <mergeCell ref="A31:G31"/>
    <mergeCell ref="A32:G32"/>
    <mergeCell ref="A33:G33"/>
    <mergeCell ref="A34:G34"/>
    <mergeCell ref="A35:G35"/>
    <mergeCell ref="A36:G36"/>
    <mergeCell ref="A37:G37"/>
    <mergeCell ref="A41:G41"/>
    <mergeCell ref="A42:G42"/>
    <mergeCell ref="A38:G38"/>
    <mergeCell ref="A39:G39"/>
    <mergeCell ref="A40:G40"/>
    <mergeCell ref="A20:C20"/>
  </mergeCells>
  <phoneticPr fontId="1"/>
  <printOptions horizontalCentered="1"/>
  <pageMargins left="0.35433070866141736" right="0.27559055118110237" top="0.31496062992125984" bottom="0.51181102362204722" header="0.15748031496062992" footer="0.51181102362204722"/>
  <pageSetup paperSize="9" scale="40" orientation="portrait" cellComments="asDisplayed"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cce482a-e1f9-4540-ac8a-715690d28eae">
      <Terms xmlns="http://schemas.microsoft.com/office/infopath/2007/PartnerControls"/>
    </lcf76f155ced4ddcb4097134ff3c332f>
    <TaxCatchAll xmlns="44856c1c-163a-4db4-9f2d-e69ab44d016d" xsi:nil="true"/>
    <Owner xmlns="fcce482a-e1f9-4540-ac8a-715690d28eae">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C9926F8AEB2D54B9AA7308E1F6A4A27" ma:contentTypeVersion="15" ma:contentTypeDescription="新しいドキュメントを作成します。" ma:contentTypeScope="" ma:versionID="18d31b58f25dce4c7253e3faea1e0e87">
  <xsd:schema xmlns:xsd="http://www.w3.org/2001/XMLSchema" xmlns:xs="http://www.w3.org/2001/XMLSchema" xmlns:p="http://schemas.microsoft.com/office/2006/metadata/properties" xmlns:ns2="fcce482a-e1f9-4540-ac8a-715690d28eae" xmlns:ns3="44856c1c-163a-4db4-9f2d-e69ab44d016d" targetNamespace="http://schemas.microsoft.com/office/2006/metadata/properties" ma:root="true" ma:fieldsID="c05ca0a8b8103682a7085ee896f1df64" ns2:_="" ns3:_="">
    <xsd:import namespace="fcce482a-e1f9-4540-ac8a-715690d28eae"/>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ce482a-e1f9-4540-ac8a-715690d28eae"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294ac4e-3b43-4a6d-a3c7-ea31ad430e8f}"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A55A79-76DA-4485-BA37-06A2D516B61C}">
  <ds:schemaRefs>
    <ds:schemaRef ds:uri="http://schemas.microsoft.com/sharepoint/v3/contenttype/forms"/>
  </ds:schemaRefs>
</ds:datastoreItem>
</file>

<file path=customXml/itemProps2.xml><?xml version="1.0" encoding="utf-8"?>
<ds:datastoreItem xmlns:ds="http://schemas.openxmlformats.org/officeDocument/2006/customXml" ds:itemID="{37250B8F-1416-4CFA-BBF1-8E6FD84493F4}">
  <ds:schemaRefs>
    <ds:schemaRef ds:uri="http://schemas.microsoft.com/office/2006/documentManagement/types"/>
    <ds:schemaRef ds:uri="263dbbe5-076b-4606-a03b-9598f5f2f35a"/>
    <ds:schemaRef ds:uri="http://schemas.openxmlformats.org/package/2006/metadata/core-properties"/>
    <ds:schemaRef ds:uri="http://purl.org/dc/dcmitype/"/>
    <ds:schemaRef ds:uri="http://www.w3.org/XML/1998/namespace"/>
    <ds:schemaRef ds:uri="6a463d18-8a41-4853-9afa-619f8d91b4b4"/>
    <ds:schemaRef ds:uri="http://purl.org/dc/elements/1.1/"/>
    <ds:schemaRef ds:uri="http://schemas.microsoft.com/office/2006/metadata/properties"/>
    <ds:schemaRef ds:uri="http://purl.org/dc/terms/"/>
    <ds:schemaRef ds:uri="http://schemas.microsoft.com/office/infopath/2007/PartnerControls"/>
  </ds:schemaRefs>
</ds:datastoreItem>
</file>

<file path=customXml/itemProps3.xml><?xml version="1.0" encoding="utf-8"?>
<ds:datastoreItem xmlns:ds="http://schemas.openxmlformats.org/officeDocument/2006/customXml" ds:itemID="{A432DC57-0F95-45CD-95DC-2F772FE204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ケアサポ (091203)</vt:lpstr>
      <vt:lpstr>ケアサポ (091222)</vt:lpstr>
      <vt:lpstr>ケアサポ0127</vt:lpstr>
      <vt:lpstr>評価基準の別紙 </vt:lpstr>
      <vt:lpstr>'ケアサポ (091203)'!Print_Area</vt:lpstr>
      <vt:lpstr>'ケアサポ (091222)'!Print_Area</vt:lpstr>
      <vt:lpstr>ケアサポ0127!Print_Area</vt:lpstr>
      <vt:lpstr>'評価基準の別紙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芦川 佳子(ashikawa-yoshiko)</dc:creator>
  <cp:keywords/>
  <dc:description/>
  <cp:lastModifiedBy>中川 舞香(nakagawa-maika.s61)</cp:lastModifiedBy>
  <cp:revision/>
  <cp:lastPrinted>2025-12-16T06:23:37Z</cp:lastPrinted>
  <dcterms:created xsi:type="dcterms:W3CDTF">1997-01-08T22:48:59Z</dcterms:created>
  <dcterms:modified xsi:type="dcterms:W3CDTF">2025-12-16T06:23:47Z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0x0101005C9926F8AEB2D54B9AA7308E1F6A4A27</vt:lpwstr>
  </property>
  <property fmtid="{D5CDD505-2E9C-101B-9397-08002B2CF9AE}" pid="3" name="MediaServiceImageTags">
    <vt:lpwstr/>
  </property>
</Properties>
</file>